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180" windowWidth="12855" windowHeight="10935" tabRatio="729" activeTab="3"/>
  </bookViews>
  <sheets>
    <sheet name="合併資產負債表" sheetId="1" r:id="rId1"/>
    <sheet name="合併綜合損益表" sheetId="2" r:id="rId2"/>
    <sheet name="合併權益變動表" sheetId="3" r:id="rId3"/>
    <sheet name="合併現金流量表" sheetId="4" r:id="rId4"/>
  </sheets>
  <definedNames>
    <definedName name="BeginDayC_1" localSheetId="3">'合併現金流量表'!$E$6</definedName>
    <definedName name="Col02" localSheetId="0">'合併資產負債表'!$G$8</definedName>
    <definedName name="Col03" localSheetId="0">'合併資產負債表'!$I$8</definedName>
    <definedName name="Col04_P2" localSheetId="0">'合併資產負債表'!$O$43</definedName>
    <definedName name="Col05_P2" localSheetId="0">'合併資產負債表'!#REF!</definedName>
    <definedName name="Col06_P2" localSheetId="0">'合併資產負債表'!#REF!</definedName>
    <definedName name="Col07_P2" localSheetId="0">'合併資產負債表'!#REF!</definedName>
    <definedName name="Col08_P2" localSheetId="0">'合併資產負債表'!#REF!</definedName>
    <definedName name="EndDayC_2" localSheetId="0">'合併資產負債表'!#REF!</definedName>
    <definedName name="EndDayC_3" localSheetId="0">'合併資產負債表'!#REF!</definedName>
    <definedName name="EndDayC_4" localSheetId="0">'合併資產負債表'!#REF!</definedName>
    <definedName name="EndYear1C_3" localSheetId="0">'合併資產負債表'!#REF!</definedName>
    <definedName name="EndYear1C_4" localSheetId="0">'合併資產負債表'!#REF!</definedName>
    <definedName name="EndYear1C_6" localSheetId="0">'合併資產負債表'!#REF!</definedName>
    <definedName name="IFRSEndYear1C" localSheetId="1">'合併綜合損益表'!$H$7</definedName>
    <definedName name="IFRSEndYearC" localSheetId="1">'合併綜合損益表'!$D$7</definedName>
    <definedName name="IFRSPeriodC" localSheetId="1">'合併綜合損益表'!#REF!</definedName>
    <definedName name="_xlnm.Print_Area" localSheetId="0">'合併資產負債表'!$A$1:$P$73</definedName>
    <definedName name="_xlnm.Print_Titles" localSheetId="3">'合併現金流量表'!$1:$6</definedName>
  </definedNames>
  <calcPr fullCalcOnLoad="1"/>
</workbook>
</file>

<file path=xl/sharedStrings.xml><?xml version="1.0" encoding="utf-8"?>
<sst xmlns="http://schemas.openxmlformats.org/spreadsheetml/2006/main" count="447" uniqueCount="262">
  <si>
    <t>單位：新台幣仟元</t>
  </si>
  <si>
    <t>代碼</t>
  </si>
  <si>
    <t>金額</t>
  </si>
  <si>
    <t>股本溢價</t>
  </si>
  <si>
    <t>-</t>
  </si>
  <si>
    <t>法定盈餘公積</t>
  </si>
  <si>
    <t>特別盈餘公積</t>
  </si>
  <si>
    <t>未分配盈餘</t>
  </si>
  <si>
    <t>現金及約當現金</t>
  </si>
  <si>
    <t>存放央行及拆借銀行同業</t>
  </si>
  <si>
    <t>其他金融資產－淨額</t>
  </si>
  <si>
    <t>單位：新台幣仟元，惟</t>
  </si>
  <si>
    <t>每股盈餘為元</t>
  </si>
  <si>
    <t>利息淨收益</t>
  </si>
  <si>
    <r>
      <t>淨</t>
    </r>
    <r>
      <rPr>
        <sz val="11.5"/>
        <rFont val="Book Antiqua"/>
        <family val="1"/>
      </rPr>
      <t xml:space="preserve"> </t>
    </r>
    <r>
      <rPr>
        <sz val="11.5"/>
        <rFont val="標楷體"/>
        <family val="4"/>
      </rPr>
      <t>收</t>
    </r>
    <r>
      <rPr>
        <sz val="11.5"/>
        <rFont val="Book Antiqua"/>
        <family val="1"/>
      </rPr>
      <t xml:space="preserve"> </t>
    </r>
    <r>
      <rPr>
        <sz val="11.5"/>
        <rFont val="標楷體"/>
        <family val="4"/>
      </rPr>
      <t>益</t>
    </r>
  </si>
  <si>
    <t>營業費用合計</t>
  </si>
  <si>
    <t>資本公積</t>
  </si>
  <si>
    <t>保留盈餘</t>
  </si>
  <si>
    <t>股本</t>
  </si>
  <si>
    <t>營業活動之現金流量</t>
  </si>
  <si>
    <t>投資活動之現金流量</t>
  </si>
  <si>
    <t>期初現金及約當現金餘額</t>
  </si>
  <si>
    <t>期末現金及約當現金餘額</t>
  </si>
  <si>
    <t>臺灣新光商業銀行股份有限公司及子公司</t>
  </si>
  <si>
    <t>合併資產負債表</t>
  </si>
  <si>
    <t>％</t>
  </si>
  <si>
    <t>負　　債</t>
  </si>
  <si>
    <t>負債總計</t>
  </si>
  <si>
    <t>股　　本</t>
  </si>
  <si>
    <t>普通股股本</t>
  </si>
  <si>
    <t>其他權益</t>
  </si>
  <si>
    <t>權益總計</t>
  </si>
  <si>
    <t>資　　產　　總　　計</t>
  </si>
  <si>
    <t>負債及權益總計</t>
  </si>
  <si>
    <t>備供出售金融資產－淨額</t>
  </si>
  <si>
    <t>持有至到期日金融資產－淨額</t>
  </si>
  <si>
    <t>不動產及設備－淨額</t>
  </si>
  <si>
    <t>無形資產－淨額</t>
  </si>
  <si>
    <t>遞延所得稅資產</t>
  </si>
  <si>
    <t>其他資產－淨額</t>
  </si>
  <si>
    <t>央行及銀行同業存款</t>
  </si>
  <si>
    <t>透過損益按公允價值衡量之金融負債</t>
  </si>
  <si>
    <t>應付款項</t>
  </si>
  <si>
    <t>存款及匯款</t>
  </si>
  <si>
    <t>應付金融債券</t>
  </si>
  <si>
    <t>其他金融負債</t>
  </si>
  <si>
    <t>負債準備</t>
  </si>
  <si>
    <t>遞延所得稅負債</t>
  </si>
  <si>
    <t>其他負債</t>
  </si>
  <si>
    <t>權　　益</t>
  </si>
  <si>
    <t>國外營運機構財務報表換算之兌換差額</t>
  </si>
  <si>
    <t>國外營運機構財務報表換算之兌換差額</t>
  </si>
  <si>
    <t>備供出售金融資產未實現損益</t>
  </si>
  <si>
    <t>透過損益按公允價值衡量之金融資產</t>
  </si>
  <si>
    <t>利息以外淨收益</t>
  </si>
  <si>
    <t>4xxxx</t>
  </si>
  <si>
    <t>營業費用</t>
  </si>
  <si>
    <t>繼續營業單位稅前淨利</t>
  </si>
  <si>
    <t>本期淨利</t>
  </si>
  <si>
    <t>其他綜合損益</t>
  </si>
  <si>
    <t>備供出售金融資產未實現評價損益</t>
  </si>
  <si>
    <t>本期其他綜合損益（稅後淨額）</t>
  </si>
  <si>
    <t>本期綜合損益總額</t>
  </si>
  <si>
    <t>淨利歸屬於：</t>
  </si>
  <si>
    <t>母公司業主</t>
  </si>
  <si>
    <t>非控制權益</t>
  </si>
  <si>
    <t>綜合損益總額歸屬於：</t>
  </si>
  <si>
    <t>來自繼續營業單位</t>
  </si>
  <si>
    <t>基　　本</t>
  </si>
  <si>
    <t>稀　　釋</t>
  </si>
  <si>
    <t>利息收入</t>
  </si>
  <si>
    <t>利息收入</t>
  </si>
  <si>
    <t>利息費用</t>
  </si>
  <si>
    <t>利息費用</t>
  </si>
  <si>
    <t>手續費淨收益</t>
  </si>
  <si>
    <t>透過損益按公允價值衡量之金融資產及負債損益</t>
  </si>
  <si>
    <t>備供出售金融資產之已實現損益</t>
  </si>
  <si>
    <t>呆帳費用</t>
  </si>
  <si>
    <t>其他業務及管理費用</t>
  </si>
  <si>
    <t>單位：除另予註明者外</t>
  </si>
  <si>
    <t>，係新台幣仟元</t>
  </si>
  <si>
    <t>歸屬於本公司業主之權益</t>
  </si>
  <si>
    <t>權益總額</t>
  </si>
  <si>
    <t>A1</t>
  </si>
  <si>
    <t>D1</t>
  </si>
  <si>
    <t>D3</t>
  </si>
  <si>
    <t>D5</t>
  </si>
  <si>
    <t>Z1</t>
  </si>
  <si>
    <t>其他權益項目</t>
  </si>
  <si>
    <t>合併權益變動表</t>
  </si>
  <si>
    <t>A10000</t>
  </si>
  <si>
    <t>A20010</t>
  </si>
  <si>
    <t>A20300</t>
  </si>
  <si>
    <t>A20400</t>
  </si>
  <si>
    <t>A20900</t>
  </si>
  <si>
    <t>A21200</t>
  </si>
  <si>
    <t>A21300</t>
  </si>
  <si>
    <t>股利收入</t>
  </si>
  <si>
    <t>A20100</t>
  </si>
  <si>
    <t>折舊費用</t>
  </si>
  <si>
    <t>A20200</t>
  </si>
  <si>
    <t>攤銷費用</t>
  </si>
  <si>
    <t>與營業活動相關之資產／負債變動數</t>
  </si>
  <si>
    <t>A41110</t>
  </si>
  <si>
    <t>A41120</t>
  </si>
  <si>
    <t>A41150</t>
  </si>
  <si>
    <t>A41160</t>
  </si>
  <si>
    <t>A41990</t>
  </si>
  <si>
    <t>A42110</t>
  </si>
  <si>
    <t>A42120</t>
  </si>
  <si>
    <t>A42150</t>
  </si>
  <si>
    <t>A42160</t>
  </si>
  <si>
    <t>A42180</t>
  </si>
  <si>
    <t>A42990</t>
  </si>
  <si>
    <t>A33000</t>
  </si>
  <si>
    <t>A33100</t>
  </si>
  <si>
    <t>收取之利息</t>
  </si>
  <si>
    <t>A33200</t>
  </si>
  <si>
    <t>收取之股利</t>
  </si>
  <si>
    <t>A33300</t>
  </si>
  <si>
    <t>支付之利息</t>
  </si>
  <si>
    <t>A33500</t>
  </si>
  <si>
    <t>AAAA</t>
  </si>
  <si>
    <t>B00300</t>
  </si>
  <si>
    <t>B00400</t>
  </si>
  <si>
    <t>B00900</t>
  </si>
  <si>
    <t>B02700</t>
  </si>
  <si>
    <t>B04500</t>
  </si>
  <si>
    <t>取得無形資產</t>
  </si>
  <si>
    <t>B02800</t>
  </si>
  <si>
    <t>BBBB</t>
  </si>
  <si>
    <t>籌資活動之現金流量</t>
  </si>
  <si>
    <t>CCCC</t>
  </si>
  <si>
    <t>DDDD</t>
  </si>
  <si>
    <t>匯率變動對現金及約當現金之影響</t>
  </si>
  <si>
    <t>EEEE</t>
  </si>
  <si>
    <t>E00100</t>
  </si>
  <si>
    <t>E00200</t>
  </si>
  <si>
    <t>合併現金流量表</t>
  </si>
  <si>
    <t>其他資本公積</t>
  </si>
  <si>
    <t>資本公積</t>
  </si>
  <si>
    <t>法定盈餘公積</t>
  </si>
  <si>
    <t>保留盈餘</t>
  </si>
  <si>
    <t>股本溢價</t>
  </si>
  <si>
    <t>E00210</t>
  </si>
  <si>
    <t>合併資產負債表帳列之現金及約當現金</t>
  </si>
  <si>
    <t>E00220</t>
  </si>
  <si>
    <t>E00200</t>
  </si>
  <si>
    <t>期末現金及約當現金餘額</t>
  </si>
  <si>
    <t>國外營運機構財務報表換算之兌換差額</t>
  </si>
  <si>
    <t>合併綜合損益表</t>
  </si>
  <si>
    <t>呆帳費用</t>
  </si>
  <si>
    <t>員工福利費用</t>
  </si>
  <si>
    <t>折舊及攤銷費用</t>
  </si>
  <si>
    <t>所得稅費用</t>
  </si>
  <si>
    <t>兌換淨益</t>
  </si>
  <si>
    <t>其他利息以外淨收益</t>
  </si>
  <si>
    <t>應收款項－淨額</t>
  </si>
  <si>
    <t>貼現及放款－淨額</t>
  </si>
  <si>
    <t>每股盈餘</t>
  </si>
  <si>
    <t>代碼</t>
  </si>
  <si>
    <t>負債及權益</t>
  </si>
  <si>
    <t>資產</t>
  </si>
  <si>
    <t>本期所得稅負債</t>
  </si>
  <si>
    <t>增資準備</t>
  </si>
  <si>
    <t>後續可能重分類至損益之項目(稅後)</t>
  </si>
  <si>
    <t>其他</t>
  </si>
  <si>
    <t>收益費損項目</t>
  </si>
  <si>
    <t>A23100</t>
  </si>
  <si>
    <t>處分備供出售金融資產淨益</t>
  </si>
  <si>
    <t>A22500</t>
  </si>
  <si>
    <t>處分不動產及設備淨損</t>
  </si>
  <si>
    <t>存放央行及拆借金融同業</t>
  </si>
  <si>
    <t>透過損益按公允價值衡量之金融資產</t>
  </si>
  <si>
    <t>應收款項</t>
  </si>
  <si>
    <t>貼現及放款</t>
  </si>
  <si>
    <t>其他資產</t>
  </si>
  <si>
    <t>央行及銀行同業存款</t>
  </si>
  <si>
    <t>透過損益按公允價值衡量之金融負債</t>
  </si>
  <si>
    <t>應付款項</t>
  </si>
  <si>
    <t>存款及匯款</t>
  </si>
  <si>
    <t>員工福利負債準備</t>
  </si>
  <si>
    <t>其他負債</t>
  </si>
  <si>
    <t>營運產生之現金流入</t>
  </si>
  <si>
    <t>支付所得稅</t>
  </si>
  <si>
    <t>取得備供出售金融資產</t>
  </si>
  <si>
    <t>處分備供出售金融資產</t>
  </si>
  <si>
    <t>取得持有至到期日金融資產</t>
  </si>
  <si>
    <t>B06600</t>
  </si>
  <si>
    <t>其他金融資產減少</t>
  </si>
  <si>
    <t>取得不動產及設備</t>
  </si>
  <si>
    <t>處分不動產及設備</t>
  </si>
  <si>
    <t>C04100</t>
  </si>
  <si>
    <t>其他金融負債增加</t>
  </si>
  <si>
    <t>投資性不動產</t>
  </si>
  <si>
    <t>B03800</t>
  </si>
  <si>
    <t>存出保證金減少</t>
  </si>
  <si>
    <t>C01400</t>
  </si>
  <si>
    <t>發行金融債券</t>
  </si>
  <si>
    <t>本期所得稅資產</t>
  </si>
  <si>
    <t>透過損益按公允價值衡量之金融資產及負債淨損失（利益）</t>
  </si>
  <si>
    <t>營業活動之淨現金流入</t>
  </si>
  <si>
    <t>B06500</t>
  </si>
  <si>
    <t>其他金融資產增加</t>
  </si>
  <si>
    <t>投資活動之淨現金流入（出）</t>
  </si>
  <si>
    <t>籌資活動之淨現金流入</t>
  </si>
  <si>
    <t>現金及約當現金淨增加數</t>
  </si>
  <si>
    <t>期末現金及約當現金之調節</t>
  </si>
  <si>
    <t>符合國際會計準則第七號現金及約當現金定義之存放央行及拆借銀行同業</t>
  </si>
  <si>
    <t>附買回票券及債券負債</t>
  </si>
  <si>
    <r>
      <t>106</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3</t>
    </r>
    <r>
      <rPr>
        <sz val="11"/>
        <rFont val="標楷體"/>
        <family val="4"/>
      </rPr>
      <t>月</t>
    </r>
    <r>
      <rPr>
        <sz val="11"/>
        <rFont val="Times New Roman"/>
        <family val="1"/>
      </rPr>
      <t>31</t>
    </r>
    <r>
      <rPr>
        <sz val="11"/>
        <rFont val="標楷體"/>
        <family val="4"/>
      </rPr>
      <t>日</t>
    </r>
  </si>
  <si>
    <r>
      <t>106</t>
    </r>
    <r>
      <rPr>
        <sz val="10"/>
        <rFont val="標楷體"/>
        <family val="4"/>
      </rPr>
      <t>年</t>
    </r>
    <r>
      <rPr>
        <sz val="10"/>
        <rFont val="Book Antiqua"/>
        <family val="1"/>
      </rPr>
      <t>1</t>
    </r>
    <r>
      <rPr>
        <sz val="10"/>
        <rFont val="標楷體"/>
        <family val="4"/>
      </rPr>
      <t>月</t>
    </r>
    <r>
      <rPr>
        <sz val="10"/>
        <rFont val="Book Antiqua"/>
        <family val="1"/>
      </rPr>
      <t>1</t>
    </r>
    <r>
      <rPr>
        <sz val="10"/>
        <rFont val="標楷體"/>
        <family val="4"/>
      </rPr>
      <t>日餘額</t>
    </r>
  </si>
  <si>
    <r>
      <t>106</t>
    </r>
    <r>
      <rPr>
        <sz val="10"/>
        <rFont val="標楷體"/>
        <family val="4"/>
      </rPr>
      <t>年</t>
    </r>
    <r>
      <rPr>
        <sz val="10"/>
        <rFont val="Book Antiqua"/>
        <family val="1"/>
      </rPr>
      <t>1</t>
    </r>
    <r>
      <rPr>
        <sz val="10"/>
        <rFont val="標楷體"/>
        <family val="4"/>
      </rPr>
      <t>月</t>
    </r>
    <r>
      <rPr>
        <sz val="10"/>
        <rFont val="Book Antiqua"/>
        <family val="1"/>
      </rPr>
      <t>1</t>
    </r>
    <r>
      <rPr>
        <sz val="10"/>
        <rFont val="標楷體"/>
        <family val="4"/>
      </rPr>
      <t>日至</t>
    </r>
    <r>
      <rPr>
        <sz val="10"/>
        <rFont val="Book Antiqua"/>
        <family val="1"/>
      </rPr>
      <t>3</t>
    </r>
    <r>
      <rPr>
        <sz val="10"/>
        <rFont val="標楷體"/>
        <family val="4"/>
      </rPr>
      <t>月</t>
    </r>
    <r>
      <rPr>
        <sz val="10"/>
        <rFont val="Book Antiqua"/>
        <family val="1"/>
      </rPr>
      <t>31</t>
    </r>
    <r>
      <rPr>
        <sz val="10"/>
        <rFont val="標楷體"/>
        <family val="4"/>
      </rPr>
      <t>日淨利</t>
    </r>
  </si>
  <si>
    <r>
      <t>106</t>
    </r>
    <r>
      <rPr>
        <sz val="10"/>
        <rFont val="標楷體"/>
        <family val="4"/>
      </rPr>
      <t>年</t>
    </r>
    <r>
      <rPr>
        <sz val="10"/>
        <rFont val="Book Antiqua"/>
        <family val="1"/>
      </rPr>
      <t>1</t>
    </r>
    <r>
      <rPr>
        <sz val="10"/>
        <rFont val="標楷體"/>
        <family val="4"/>
      </rPr>
      <t>月</t>
    </r>
    <r>
      <rPr>
        <sz val="10"/>
        <rFont val="Book Antiqua"/>
        <family val="1"/>
      </rPr>
      <t>1</t>
    </r>
    <r>
      <rPr>
        <sz val="10"/>
        <rFont val="標楷體"/>
        <family val="4"/>
      </rPr>
      <t>日至</t>
    </r>
    <r>
      <rPr>
        <sz val="10"/>
        <rFont val="Book Antiqua"/>
        <family val="1"/>
      </rPr>
      <t>3</t>
    </r>
    <r>
      <rPr>
        <sz val="10"/>
        <rFont val="標楷體"/>
        <family val="4"/>
      </rPr>
      <t>月</t>
    </r>
    <r>
      <rPr>
        <sz val="10"/>
        <rFont val="Book Antiqua"/>
        <family val="1"/>
      </rPr>
      <t>31</t>
    </r>
    <r>
      <rPr>
        <sz val="10"/>
        <rFont val="標楷體"/>
        <family val="4"/>
      </rPr>
      <t>日稅後其他綜合損益</t>
    </r>
  </si>
  <si>
    <r>
      <t>106</t>
    </r>
    <r>
      <rPr>
        <sz val="10"/>
        <rFont val="標楷體"/>
        <family val="4"/>
      </rPr>
      <t>年</t>
    </r>
    <r>
      <rPr>
        <sz val="10"/>
        <rFont val="Book Antiqua"/>
        <family val="1"/>
      </rPr>
      <t>1</t>
    </r>
    <r>
      <rPr>
        <sz val="10"/>
        <rFont val="標楷體"/>
        <family val="4"/>
      </rPr>
      <t>月</t>
    </r>
    <r>
      <rPr>
        <sz val="10"/>
        <rFont val="Book Antiqua"/>
        <family val="1"/>
      </rPr>
      <t>1</t>
    </r>
    <r>
      <rPr>
        <sz val="10"/>
        <rFont val="標楷體"/>
        <family val="4"/>
      </rPr>
      <t>日至</t>
    </r>
    <r>
      <rPr>
        <sz val="10"/>
        <rFont val="Book Antiqua"/>
        <family val="1"/>
      </rPr>
      <t>3</t>
    </r>
    <r>
      <rPr>
        <sz val="10"/>
        <rFont val="標楷體"/>
        <family val="4"/>
      </rPr>
      <t>月</t>
    </r>
    <r>
      <rPr>
        <sz val="10"/>
        <rFont val="Book Antiqua"/>
        <family val="1"/>
      </rPr>
      <t>31</t>
    </r>
    <r>
      <rPr>
        <sz val="10"/>
        <rFont val="標楷體"/>
        <family val="4"/>
      </rPr>
      <t>日綜合損益總額</t>
    </r>
  </si>
  <si>
    <r>
      <t>106</t>
    </r>
    <r>
      <rPr>
        <sz val="10"/>
        <rFont val="標楷體"/>
        <family val="4"/>
      </rPr>
      <t>年</t>
    </r>
    <r>
      <rPr>
        <sz val="10"/>
        <rFont val="Book Antiqua"/>
        <family val="1"/>
      </rPr>
      <t>3</t>
    </r>
    <r>
      <rPr>
        <sz val="10"/>
        <rFont val="標楷體"/>
        <family val="4"/>
      </rPr>
      <t>月</t>
    </r>
    <r>
      <rPr>
        <sz val="10"/>
        <rFont val="Book Antiqua"/>
        <family val="1"/>
      </rPr>
      <t>31</t>
    </r>
    <r>
      <rPr>
        <sz val="10"/>
        <rFont val="標楷體"/>
        <family val="4"/>
      </rPr>
      <t>日餘額</t>
    </r>
  </si>
  <si>
    <r>
      <t>106</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3</t>
    </r>
    <r>
      <rPr>
        <sz val="12"/>
        <rFont val="標楷體"/>
        <family val="4"/>
      </rPr>
      <t>月</t>
    </r>
    <r>
      <rPr>
        <sz val="12"/>
        <rFont val="Times New Roman"/>
        <family val="1"/>
      </rPr>
      <t>31</t>
    </r>
    <r>
      <rPr>
        <sz val="12"/>
        <rFont val="標楷體"/>
        <family val="4"/>
      </rPr>
      <t>日</t>
    </r>
  </si>
  <si>
    <t>C02100</t>
  </si>
  <si>
    <t>C03000</t>
  </si>
  <si>
    <t>附買回票券及債券負債減少</t>
  </si>
  <si>
    <t>存入保證金增加</t>
  </si>
  <si>
    <r>
      <t>106</t>
    </r>
    <r>
      <rPr>
        <sz val="11"/>
        <rFont val="標楷體"/>
        <family val="4"/>
      </rPr>
      <t>年</t>
    </r>
    <r>
      <rPr>
        <sz val="11"/>
        <rFont val="Times New Roman"/>
        <family val="1"/>
      </rPr>
      <t>3</t>
    </r>
    <r>
      <rPr>
        <sz val="11"/>
        <rFont val="標楷體"/>
        <family val="4"/>
      </rPr>
      <t>月</t>
    </r>
    <r>
      <rPr>
        <sz val="11"/>
        <rFont val="Times New Roman"/>
        <family val="1"/>
      </rPr>
      <t>31</t>
    </r>
    <r>
      <rPr>
        <sz val="11"/>
        <rFont val="標楷體"/>
        <family val="4"/>
      </rPr>
      <t xml:space="preserve">日
</t>
    </r>
    <r>
      <rPr>
        <sz val="11"/>
        <rFont val="Times New Roman"/>
        <family val="1"/>
      </rPr>
      <t>(</t>
    </r>
    <r>
      <rPr>
        <sz val="11"/>
        <rFont val="標楷體"/>
        <family val="4"/>
      </rPr>
      <t>經核閱</t>
    </r>
    <r>
      <rPr>
        <sz val="11"/>
        <rFont val="Times New Roman"/>
        <family val="1"/>
      </rPr>
      <t>)</t>
    </r>
  </si>
  <si>
    <t>透過其他綜合損益按公允價值衡量之金融資產</t>
  </si>
  <si>
    <t>按攤銷後成本衡量之債務工具投資</t>
  </si>
  <si>
    <t>透過其他綜合損益按公允價值衡量之權益工具評價損益</t>
  </si>
  <si>
    <t>透過其他綜合損益按公允價值衡量之債務工具損益</t>
  </si>
  <si>
    <r>
      <t>民國</t>
    </r>
    <r>
      <rPr>
        <sz val="11"/>
        <rFont val="Times New Roman"/>
        <family val="1"/>
      </rPr>
      <t>107</t>
    </r>
    <r>
      <rPr>
        <sz val="11"/>
        <rFont val="標楷體"/>
        <family val="4"/>
      </rPr>
      <t>年</t>
    </r>
    <r>
      <rPr>
        <sz val="11"/>
        <rFont val="Times New Roman"/>
        <family val="1"/>
      </rPr>
      <t>3</t>
    </r>
    <r>
      <rPr>
        <sz val="11"/>
        <rFont val="標楷體"/>
        <family val="4"/>
      </rPr>
      <t>月</t>
    </r>
    <r>
      <rPr>
        <sz val="11"/>
        <rFont val="Times New Roman"/>
        <family val="1"/>
      </rPr>
      <t>31</t>
    </r>
    <r>
      <rPr>
        <sz val="11"/>
        <rFont val="標楷體"/>
        <family val="4"/>
      </rPr>
      <t>日暨民國</t>
    </r>
    <r>
      <rPr>
        <sz val="11"/>
        <rFont val="Times New Roman"/>
        <family val="1"/>
      </rPr>
      <t>106</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日及</t>
    </r>
    <r>
      <rPr>
        <sz val="11"/>
        <rFont val="Times New Roman"/>
        <family val="1"/>
      </rPr>
      <t>3</t>
    </r>
    <r>
      <rPr>
        <sz val="11"/>
        <rFont val="標楷體"/>
        <family val="4"/>
      </rPr>
      <t>月</t>
    </r>
    <r>
      <rPr>
        <sz val="11"/>
        <rFont val="Times New Roman"/>
        <family val="1"/>
      </rPr>
      <t>31</t>
    </r>
    <r>
      <rPr>
        <sz val="11"/>
        <rFont val="標楷體"/>
        <family val="4"/>
      </rPr>
      <t>日</t>
    </r>
  </si>
  <si>
    <r>
      <t>107</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3</t>
    </r>
    <r>
      <rPr>
        <sz val="11"/>
        <rFont val="標楷體"/>
        <family val="4"/>
      </rPr>
      <t>月</t>
    </r>
    <r>
      <rPr>
        <sz val="11"/>
        <rFont val="Times New Roman"/>
        <family val="1"/>
      </rPr>
      <t>31</t>
    </r>
    <r>
      <rPr>
        <sz val="11"/>
        <rFont val="標楷體"/>
        <family val="4"/>
      </rPr>
      <t>日</t>
    </r>
  </si>
  <si>
    <r>
      <t>民國</t>
    </r>
    <r>
      <rPr>
        <sz val="11.5"/>
        <color indexed="8"/>
        <rFont val="Times New Roman"/>
        <family val="1"/>
      </rPr>
      <t>107</t>
    </r>
    <r>
      <rPr>
        <sz val="11.5"/>
        <color indexed="8"/>
        <rFont val="標楷體"/>
        <family val="4"/>
      </rPr>
      <t>年及</t>
    </r>
    <r>
      <rPr>
        <sz val="11.5"/>
        <color indexed="8"/>
        <rFont val="Times New Roman"/>
        <family val="1"/>
      </rPr>
      <t>106</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3</t>
    </r>
    <r>
      <rPr>
        <sz val="11.5"/>
        <color indexed="8"/>
        <rFont val="標楷體"/>
        <family val="4"/>
      </rPr>
      <t>月</t>
    </r>
    <r>
      <rPr>
        <sz val="11.5"/>
        <color indexed="8"/>
        <rFont val="Times New Roman"/>
        <family val="1"/>
      </rPr>
      <t>31</t>
    </r>
    <r>
      <rPr>
        <sz val="11.5"/>
        <color indexed="8"/>
        <rFont val="標楷體"/>
        <family val="4"/>
      </rPr>
      <t>日</t>
    </r>
  </si>
  <si>
    <t>透過其他綜合損益按公允價值衡量之金融資產已實現損益</t>
  </si>
  <si>
    <t>不重分類至損益之項目（稅後）</t>
  </si>
  <si>
    <t>透過其他綜合損益按公允價值衡量之權益工具評價利益</t>
  </si>
  <si>
    <t>與不重分類之項目相關之所得稅</t>
  </si>
  <si>
    <t>不重分類至損益之項目（稅後）合計</t>
  </si>
  <si>
    <t>透過其他綜合損益按公允價值衡量之債務工具損失</t>
  </si>
  <si>
    <r>
      <t>民國</t>
    </r>
    <r>
      <rPr>
        <sz val="10.5"/>
        <rFont val="Times New Roman"/>
        <family val="1"/>
      </rPr>
      <t>107</t>
    </r>
    <r>
      <rPr>
        <sz val="10.5"/>
        <rFont val="標楷體"/>
        <family val="4"/>
      </rPr>
      <t>年及</t>
    </r>
    <r>
      <rPr>
        <sz val="10.5"/>
        <rFont val="Times New Roman"/>
        <family val="1"/>
      </rPr>
      <t>106</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3</t>
    </r>
    <r>
      <rPr>
        <sz val="10.5"/>
        <rFont val="標楷體"/>
        <family val="4"/>
      </rPr>
      <t>月</t>
    </r>
    <r>
      <rPr>
        <sz val="10.5"/>
        <rFont val="Times New Roman"/>
        <family val="1"/>
      </rPr>
      <t>31</t>
    </r>
    <r>
      <rPr>
        <sz val="10.5"/>
        <rFont val="標楷體"/>
        <family val="4"/>
      </rPr>
      <t>日</t>
    </r>
  </si>
  <si>
    <r>
      <t>107</t>
    </r>
    <r>
      <rPr>
        <sz val="10"/>
        <rFont val="標楷體"/>
        <family val="4"/>
      </rPr>
      <t>年</t>
    </r>
    <r>
      <rPr>
        <sz val="10"/>
        <rFont val="Book Antiqua"/>
        <family val="1"/>
      </rPr>
      <t>1</t>
    </r>
    <r>
      <rPr>
        <sz val="10"/>
        <rFont val="標楷體"/>
        <family val="4"/>
      </rPr>
      <t>月</t>
    </r>
    <r>
      <rPr>
        <sz val="10"/>
        <rFont val="Book Antiqua"/>
        <family val="1"/>
      </rPr>
      <t>1</t>
    </r>
    <r>
      <rPr>
        <sz val="10"/>
        <rFont val="標楷體"/>
        <family val="4"/>
      </rPr>
      <t>日餘額</t>
    </r>
  </si>
  <si>
    <t>備供出售金融資產未實現利益</t>
  </si>
  <si>
    <t xml:space="preserve">
透過其他綜合
損益公允價值
衡量之金融
資產未實現
（損）益</t>
  </si>
  <si>
    <t>A3</t>
  </si>
  <si>
    <t>追溯適用及追溯重編之影響數</t>
  </si>
  <si>
    <t>A5</t>
  </si>
  <si>
    <t>追溯適用後餘額</t>
  </si>
  <si>
    <r>
      <t>107</t>
    </r>
    <r>
      <rPr>
        <sz val="10"/>
        <rFont val="標楷體"/>
        <family val="4"/>
      </rPr>
      <t>年</t>
    </r>
    <r>
      <rPr>
        <sz val="10"/>
        <rFont val="Book Antiqua"/>
        <family val="1"/>
      </rPr>
      <t>1</t>
    </r>
    <r>
      <rPr>
        <sz val="10"/>
        <rFont val="標楷體"/>
        <family val="4"/>
      </rPr>
      <t>月</t>
    </r>
    <r>
      <rPr>
        <sz val="10"/>
        <rFont val="Book Antiqua"/>
        <family val="1"/>
      </rPr>
      <t>1</t>
    </r>
    <r>
      <rPr>
        <sz val="10"/>
        <rFont val="標楷體"/>
        <family val="4"/>
      </rPr>
      <t>日至</t>
    </r>
    <r>
      <rPr>
        <sz val="10"/>
        <rFont val="Book Antiqua"/>
        <family val="1"/>
      </rPr>
      <t>3</t>
    </r>
    <r>
      <rPr>
        <sz val="10"/>
        <rFont val="標楷體"/>
        <family val="4"/>
      </rPr>
      <t>月</t>
    </r>
    <r>
      <rPr>
        <sz val="10"/>
        <rFont val="Book Antiqua"/>
        <family val="1"/>
      </rPr>
      <t>31</t>
    </r>
    <r>
      <rPr>
        <sz val="10"/>
        <rFont val="標楷體"/>
        <family val="4"/>
      </rPr>
      <t>日淨利</t>
    </r>
  </si>
  <si>
    <r>
      <t>107</t>
    </r>
    <r>
      <rPr>
        <sz val="10"/>
        <rFont val="標楷體"/>
        <family val="4"/>
      </rPr>
      <t>年</t>
    </r>
    <r>
      <rPr>
        <sz val="10"/>
        <rFont val="Book Antiqua"/>
        <family val="1"/>
      </rPr>
      <t>1</t>
    </r>
    <r>
      <rPr>
        <sz val="10"/>
        <rFont val="標楷體"/>
        <family val="4"/>
      </rPr>
      <t>月</t>
    </r>
    <r>
      <rPr>
        <sz val="10"/>
        <rFont val="Book Antiqua"/>
        <family val="1"/>
      </rPr>
      <t>1</t>
    </r>
    <r>
      <rPr>
        <sz val="10"/>
        <rFont val="標楷體"/>
        <family val="4"/>
      </rPr>
      <t>日至</t>
    </r>
    <r>
      <rPr>
        <sz val="10"/>
        <rFont val="Book Antiqua"/>
        <family val="1"/>
      </rPr>
      <t>3</t>
    </r>
    <r>
      <rPr>
        <sz val="10"/>
        <rFont val="標楷體"/>
        <family val="4"/>
      </rPr>
      <t>月</t>
    </r>
    <r>
      <rPr>
        <sz val="10"/>
        <rFont val="Book Antiqua"/>
        <family val="1"/>
      </rPr>
      <t>31</t>
    </r>
    <r>
      <rPr>
        <sz val="10"/>
        <rFont val="標楷體"/>
        <family val="4"/>
      </rPr>
      <t>日稅後其他綜合損益</t>
    </r>
  </si>
  <si>
    <r>
      <t>107</t>
    </r>
    <r>
      <rPr>
        <sz val="10"/>
        <rFont val="標楷體"/>
        <family val="4"/>
      </rPr>
      <t>年</t>
    </r>
    <r>
      <rPr>
        <sz val="10"/>
        <rFont val="Book Antiqua"/>
        <family val="1"/>
      </rPr>
      <t>1</t>
    </r>
    <r>
      <rPr>
        <sz val="10"/>
        <rFont val="標楷體"/>
        <family val="4"/>
      </rPr>
      <t>月</t>
    </r>
    <r>
      <rPr>
        <sz val="10"/>
        <rFont val="Book Antiqua"/>
        <family val="1"/>
      </rPr>
      <t>1</t>
    </r>
    <r>
      <rPr>
        <sz val="10"/>
        <rFont val="標楷體"/>
        <family val="4"/>
      </rPr>
      <t>日至</t>
    </r>
    <r>
      <rPr>
        <sz val="10"/>
        <rFont val="Book Antiqua"/>
        <family val="1"/>
      </rPr>
      <t>3</t>
    </r>
    <r>
      <rPr>
        <sz val="10"/>
        <rFont val="標楷體"/>
        <family val="4"/>
      </rPr>
      <t>月</t>
    </r>
    <r>
      <rPr>
        <sz val="10"/>
        <rFont val="Book Antiqua"/>
        <family val="1"/>
      </rPr>
      <t>31</t>
    </r>
    <r>
      <rPr>
        <sz val="10"/>
        <rFont val="標楷體"/>
        <family val="4"/>
      </rPr>
      <t>日綜合損益總額</t>
    </r>
  </si>
  <si>
    <r>
      <t>民國</t>
    </r>
    <r>
      <rPr>
        <sz val="12"/>
        <rFont val="Times New Roman"/>
        <family val="1"/>
      </rPr>
      <t>107</t>
    </r>
    <r>
      <rPr>
        <sz val="12"/>
        <rFont val="標楷體"/>
        <family val="4"/>
      </rPr>
      <t>年及</t>
    </r>
    <r>
      <rPr>
        <sz val="12"/>
        <rFont val="Times New Roman"/>
        <family val="1"/>
      </rPr>
      <t>106</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3</t>
    </r>
    <r>
      <rPr>
        <sz val="12"/>
        <rFont val="標楷體"/>
        <family val="4"/>
      </rPr>
      <t>月</t>
    </r>
    <r>
      <rPr>
        <sz val="12"/>
        <rFont val="Times New Roman"/>
        <family val="1"/>
      </rPr>
      <t>31</t>
    </r>
    <r>
      <rPr>
        <sz val="12"/>
        <rFont val="標楷體"/>
        <family val="4"/>
      </rPr>
      <t>日</t>
    </r>
  </si>
  <si>
    <r>
      <t>107</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3</t>
    </r>
    <r>
      <rPr>
        <sz val="12"/>
        <rFont val="標楷體"/>
        <family val="4"/>
      </rPr>
      <t>月</t>
    </r>
    <r>
      <rPr>
        <sz val="12"/>
        <rFont val="Times New Roman"/>
        <family val="1"/>
      </rPr>
      <t>31</t>
    </r>
    <r>
      <rPr>
        <sz val="12"/>
        <rFont val="標楷體"/>
        <family val="4"/>
      </rPr>
      <t>日</t>
    </r>
  </si>
  <si>
    <t>106年3月31日</t>
  </si>
  <si>
    <t>A23500</t>
  </si>
  <si>
    <t>金融資產減損迴轉利益</t>
  </si>
  <si>
    <t>C01500</t>
  </si>
  <si>
    <t>償還金融債券</t>
  </si>
  <si>
    <t>C02000</t>
  </si>
  <si>
    <t>附買回票券及債券負債增加</t>
  </si>
  <si>
    <t>B00010</t>
  </si>
  <si>
    <t>取得透過其他綜合損益按公允價值衡量之金融資產</t>
  </si>
  <si>
    <t>B00020</t>
  </si>
  <si>
    <t>處分透過其他綜合損益按公允價值衡量之金融資產</t>
  </si>
  <si>
    <r>
      <t>107</t>
    </r>
    <r>
      <rPr>
        <sz val="12"/>
        <rFont val="標楷體"/>
        <family val="4"/>
      </rPr>
      <t>年</t>
    </r>
    <r>
      <rPr>
        <sz val="12"/>
        <rFont val="Times New Roman"/>
        <family val="1"/>
      </rPr>
      <t>3</t>
    </r>
    <r>
      <rPr>
        <sz val="12"/>
        <rFont val="標楷體"/>
        <family val="4"/>
      </rPr>
      <t>月</t>
    </r>
    <r>
      <rPr>
        <sz val="12"/>
        <rFont val="Times New Roman"/>
        <family val="1"/>
      </rPr>
      <t>31</t>
    </r>
    <r>
      <rPr>
        <sz val="12"/>
        <rFont val="標楷體"/>
        <family val="4"/>
      </rPr>
      <t>日</t>
    </r>
  </si>
  <si>
    <r>
      <t>107</t>
    </r>
    <r>
      <rPr>
        <sz val="11"/>
        <rFont val="標楷體"/>
        <family val="4"/>
      </rPr>
      <t>年</t>
    </r>
    <r>
      <rPr>
        <sz val="11"/>
        <rFont val="Times New Roman"/>
        <family val="1"/>
      </rPr>
      <t>3</t>
    </r>
    <r>
      <rPr>
        <sz val="11"/>
        <rFont val="標楷體"/>
        <family val="4"/>
      </rPr>
      <t>月</t>
    </r>
    <r>
      <rPr>
        <sz val="11"/>
        <rFont val="Times New Roman"/>
        <family val="1"/>
      </rPr>
      <t>31</t>
    </r>
    <r>
      <rPr>
        <sz val="11"/>
        <rFont val="標楷體"/>
        <family val="4"/>
      </rPr>
      <t xml:space="preserve">日
</t>
    </r>
    <r>
      <rPr>
        <sz val="11"/>
        <rFont val="Times New Roman"/>
        <family val="1"/>
      </rPr>
      <t>(</t>
    </r>
    <r>
      <rPr>
        <sz val="11"/>
        <rFont val="標楷體"/>
        <family val="4"/>
      </rPr>
      <t>經核閱</t>
    </r>
    <r>
      <rPr>
        <sz val="11"/>
        <rFont val="Times New Roman"/>
        <family val="1"/>
      </rPr>
      <t>)</t>
    </r>
  </si>
  <si>
    <r>
      <t>106</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 xml:space="preserve">日
</t>
    </r>
    <r>
      <rPr>
        <sz val="11"/>
        <rFont val="Times New Roman"/>
        <family val="1"/>
      </rPr>
      <t>(</t>
    </r>
    <r>
      <rPr>
        <sz val="11"/>
        <rFont val="標楷體"/>
        <family val="4"/>
      </rPr>
      <t>經查核</t>
    </r>
    <r>
      <rPr>
        <sz val="11"/>
        <rFont val="Times New Roman"/>
        <family val="1"/>
      </rPr>
      <t>)</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</si>
</sst>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s>
  <fonts count="55">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0.5"/>
      <name val="標楷體"/>
      <family val="4"/>
    </font>
    <font>
      <sz val="10.5"/>
      <name val="Book Antiqua"/>
      <family val="1"/>
    </font>
    <font>
      <sz val="10.5"/>
      <name val="Times New Roman"/>
      <family val="1"/>
    </font>
    <font>
      <u val="single"/>
      <sz val="12"/>
      <name val="標楷體"/>
      <family val="4"/>
    </font>
    <font>
      <sz val="10"/>
      <name val="Book Antiqua"/>
      <family val="1"/>
    </font>
    <font>
      <sz val="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134">
    <xf numFmtId="0" fontId="0" fillId="0" borderId="0" xfId="0" applyAlignment="1">
      <alignment/>
    </xf>
    <xf numFmtId="0" fontId="2" fillId="0" borderId="0" xfId="0" applyFont="1" applyAlignment="1">
      <alignment horizontal="justify" wrapText="1"/>
    </xf>
    <xf numFmtId="0" fontId="2" fillId="0" borderId="0" xfId="0" applyFont="1" applyAlignment="1">
      <alignment horizontal="justify" vertical="top" wrapText="1"/>
    </xf>
    <xf numFmtId="0" fontId="2" fillId="0" borderId="0" xfId="0" applyFont="1" applyAlignment="1">
      <alignment horizontal="center" vertical="top" wrapText="1"/>
    </xf>
    <xf numFmtId="0" fontId="5" fillId="0" borderId="0" xfId="0" applyFont="1" applyAlignment="1">
      <alignment horizontal="justify" vertical="top" wrapText="1"/>
    </xf>
    <xf numFmtId="0" fontId="6" fillId="0" borderId="0" xfId="0" applyFont="1" applyAlignment="1">
      <alignment horizontal="left" vertical="top" wrapText="1" indent="1"/>
    </xf>
    <xf numFmtId="0" fontId="5" fillId="0" borderId="0" xfId="0" applyFont="1" applyAlignment="1">
      <alignment horizontal="left" vertical="top" wrapText="1" indent="1"/>
    </xf>
    <xf numFmtId="0" fontId="6" fillId="0" borderId="0" xfId="0" applyFont="1" applyAlignment="1">
      <alignment horizontal="left" vertical="top" wrapText="1" indent="3"/>
    </xf>
    <xf numFmtId="0" fontId="6" fillId="0" borderId="0" xfId="0" applyFont="1" applyAlignment="1">
      <alignment horizontal="left" vertical="top" wrapText="1" indent="5"/>
    </xf>
    <xf numFmtId="0" fontId="6" fillId="0" borderId="10"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10" fillId="0" borderId="0" xfId="0" applyFont="1" applyAlignment="1">
      <alignment horizontal="justify"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188" fontId="9" fillId="0" borderId="0" xfId="0" applyNumberFormat="1" applyFont="1" applyAlignment="1">
      <alignment horizontal="right" wrapText="1"/>
    </xf>
    <xf numFmtId="0" fontId="9" fillId="0" borderId="0" xfId="0" applyFont="1" applyAlignment="1">
      <alignment horizontal="center"/>
    </xf>
    <xf numFmtId="0" fontId="5" fillId="0" borderId="0" xfId="0" applyFont="1" applyAlignment="1">
      <alignment horizontal="center" vertical="top" wrapText="1"/>
    </xf>
    <xf numFmtId="0" fontId="6" fillId="0" borderId="13" xfId="0" applyFont="1" applyBorder="1" applyAlignment="1">
      <alignment horizontal="center" wrapText="1"/>
    </xf>
    <xf numFmtId="0" fontId="6" fillId="0" borderId="10" xfId="0" applyFont="1" applyBorder="1" applyAlignment="1">
      <alignment horizontal="center" vertical="top"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6" fillId="0" borderId="0" xfId="0" applyFont="1" applyAlignment="1">
      <alignment vertical="top" wrapText="1"/>
    </xf>
    <xf numFmtId="0" fontId="16" fillId="0" borderId="0" xfId="0" applyFont="1" applyAlignment="1">
      <alignment wrapText="1"/>
    </xf>
    <xf numFmtId="0" fontId="16" fillId="0" borderId="0" xfId="0" applyFont="1" applyAlignment="1">
      <alignment horizontal="left" wrapText="1" indent="1"/>
    </xf>
    <xf numFmtId="0" fontId="15" fillId="0" borderId="0" xfId="0" applyFont="1" applyAlignment="1">
      <alignment/>
    </xf>
    <xf numFmtId="0" fontId="16" fillId="0" borderId="0" xfId="0" applyFont="1" applyAlignment="1">
      <alignment horizontal="center"/>
    </xf>
    <xf numFmtId="0" fontId="16" fillId="0" borderId="0" xfId="0" applyFont="1" applyAlignment="1">
      <alignment horizontal="center" vertical="top" wrapText="1"/>
    </xf>
    <xf numFmtId="0" fontId="16" fillId="0" borderId="14" xfId="0" applyFont="1" applyBorder="1" applyAlignment="1">
      <alignment horizontal="center" vertical="top" wrapText="1"/>
    </xf>
    <xf numFmtId="0" fontId="15" fillId="0" borderId="10" xfId="0" applyFont="1" applyBorder="1" applyAlignment="1">
      <alignment horizontal="distributed" wrapText="1"/>
    </xf>
    <xf numFmtId="0" fontId="16" fillId="0" borderId="0" xfId="0" applyFont="1" applyAlignment="1">
      <alignment horizontal="distributed" wrapText="1"/>
    </xf>
    <xf numFmtId="0" fontId="3" fillId="0" borderId="0" xfId="0" applyFont="1" applyAlignment="1">
      <alignment horizontal="justify" vertical="top" wrapText="1"/>
    </xf>
    <xf numFmtId="0" fontId="3" fillId="0" borderId="10" xfId="0" applyFont="1" applyBorder="1" applyAlignment="1">
      <alignment horizontal="center" vertical="top" wrapText="1"/>
    </xf>
    <xf numFmtId="0" fontId="2" fillId="0" borderId="0" xfId="0" applyFont="1" applyAlignment="1">
      <alignment horizontal="center"/>
    </xf>
    <xf numFmtId="188" fontId="2" fillId="0" borderId="0" xfId="33" applyNumberFormat="1" applyFont="1" applyAlignment="1">
      <alignment horizontal="right" wrapText="1"/>
    </xf>
    <xf numFmtId="188" fontId="2" fillId="0" borderId="16" xfId="33" applyNumberFormat="1" applyFont="1" applyBorder="1" applyAlignment="1">
      <alignment horizontal="right" wrapText="1"/>
    </xf>
    <xf numFmtId="188" fontId="2" fillId="0" borderId="12" xfId="33" applyNumberFormat="1" applyFont="1" applyBorder="1" applyAlignment="1">
      <alignment horizontal="right" wrapText="1"/>
    </xf>
    <xf numFmtId="188" fontId="2" fillId="0" borderId="0" xfId="33" applyNumberFormat="1" applyFont="1" applyBorder="1" applyAlignment="1">
      <alignment horizontal="right" wrapText="1"/>
    </xf>
    <xf numFmtId="0" fontId="15" fillId="0" borderId="0" xfId="0" applyFont="1" applyBorder="1" applyAlignment="1">
      <alignment horizontal="center" wrapText="1"/>
    </xf>
    <xf numFmtId="0" fontId="16" fillId="0" borderId="0" xfId="0" applyFont="1" applyBorder="1" applyAlignment="1">
      <alignment horizontal="center" vertical="top" wrapText="1"/>
    </xf>
    <xf numFmtId="0" fontId="3" fillId="0" borderId="0" xfId="0" applyFont="1" applyBorder="1" applyAlignment="1">
      <alignment vertical="top" wrapText="1"/>
    </xf>
    <xf numFmtId="0" fontId="2" fillId="0" borderId="0" xfId="0" applyFont="1" applyAlignment="1">
      <alignment horizontal="center" vertical="top"/>
    </xf>
    <xf numFmtId="3" fontId="9" fillId="0" borderId="16" xfId="0" applyNumberFormat="1" applyFont="1" applyBorder="1" applyAlignment="1">
      <alignment wrapText="1"/>
    </xf>
    <xf numFmtId="3" fontId="9" fillId="0" borderId="16" xfId="0" applyNumberFormat="1" applyFont="1" applyBorder="1" applyAlignment="1">
      <alignment horizontal="righ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0" xfId="33" applyNumberFormat="1" applyFont="1" applyAlignment="1">
      <alignment horizontal="right" wrapText="1"/>
    </xf>
    <xf numFmtId="188" fontId="9" fillId="0" borderId="0" xfId="33" applyNumberFormat="1" applyFont="1" applyAlignment="1">
      <alignment horizontal="right" wrapText="1"/>
    </xf>
    <xf numFmtId="192" fontId="9" fillId="0" borderId="16" xfId="33" applyNumberFormat="1" applyFont="1" applyBorder="1" applyAlignment="1">
      <alignment horizontal="right" wrapText="1"/>
    </xf>
    <xf numFmtId="192" fontId="9" fillId="0" borderId="0" xfId="33" applyNumberFormat="1" applyFont="1" applyAlignment="1">
      <alignment horizontal="justify"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6" xfId="33" applyNumberFormat="1" applyFont="1" applyBorder="1" applyAlignment="1">
      <alignment horizontal="right" wrapText="1"/>
    </xf>
    <xf numFmtId="0" fontId="9" fillId="0" borderId="0" xfId="0" applyFont="1" applyBorder="1" applyAlignment="1">
      <alignment horizontal="right" wrapText="1"/>
    </xf>
    <xf numFmtId="0" fontId="8" fillId="0" borderId="10" xfId="0" applyFont="1" applyBorder="1" applyAlignment="1">
      <alignment horizontal="center" vertical="center" wrapText="1"/>
    </xf>
    <xf numFmtId="188" fontId="9" fillId="0" borderId="0" xfId="0" applyNumberFormat="1" applyFont="1" applyBorder="1" applyAlignment="1">
      <alignment wrapText="1"/>
    </xf>
    <xf numFmtId="42" fontId="9" fillId="0" borderId="0" xfId="0" applyNumberFormat="1" applyFont="1" applyBorder="1" applyAlignment="1">
      <alignment horizontal="right" wrapText="1"/>
    </xf>
    <xf numFmtId="188" fontId="9" fillId="0" borderId="12" xfId="0" applyNumberFormat="1" applyFont="1" applyBorder="1" applyAlignment="1">
      <alignment horizontal="right" wrapText="1"/>
    </xf>
    <xf numFmtId="0" fontId="10" fillId="0" borderId="10" xfId="0" applyFont="1" applyBorder="1" applyAlignment="1">
      <alignment horizontal="distributed" vertical="distributed" wrapText="1"/>
    </xf>
    <xf numFmtId="0" fontId="10" fillId="0" borderId="0" xfId="0" applyFont="1" applyAlignment="1">
      <alignment horizontal="left" vertical="top" wrapText="1" indent="1"/>
    </xf>
    <xf numFmtId="0" fontId="10" fillId="0" borderId="0" xfId="0" applyFont="1" applyAlignment="1">
      <alignment horizontal="left" vertical="top" wrapText="1" indent="2"/>
    </xf>
    <xf numFmtId="0" fontId="2" fillId="0" borderId="0" xfId="0" applyFont="1" applyBorder="1" applyAlignment="1">
      <alignment horizontal="justify" wrapText="1"/>
    </xf>
    <xf numFmtId="42" fontId="9" fillId="0" borderId="15" xfId="0" applyNumberFormat="1" applyFont="1" applyBorder="1" applyAlignment="1">
      <alignment horizontal="right" wrapText="1"/>
    </xf>
    <xf numFmtId="0" fontId="9" fillId="0" borderId="15" xfId="0" applyFont="1" applyBorder="1" applyAlignment="1">
      <alignment horizontal="right" wrapText="1"/>
    </xf>
    <xf numFmtId="0" fontId="9" fillId="0" borderId="0" xfId="0" applyFont="1" applyBorder="1" applyAlignment="1">
      <alignment vertical="top" wrapText="1"/>
    </xf>
    <xf numFmtId="188" fontId="9" fillId="0" borderId="17" xfId="0" applyNumberFormat="1" applyFont="1" applyBorder="1" applyAlignment="1">
      <alignment wrapText="1"/>
    </xf>
    <xf numFmtId="188" fontId="9" fillId="0" borderId="17" xfId="0" applyNumberFormat="1" applyFont="1" applyBorder="1" applyAlignment="1">
      <alignment horizontal="right" wrapText="1"/>
    </xf>
    <xf numFmtId="3" fontId="9" fillId="0" borderId="15" xfId="0" applyNumberFormat="1" applyFont="1" applyBorder="1" applyAlignment="1">
      <alignment wrapText="1"/>
    </xf>
    <xf numFmtId="42" fontId="2" fillId="0" borderId="0" xfId="0" applyNumberFormat="1" applyFont="1" applyAlignment="1">
      <alignment horizontal="right" wrapText="1"/>
    </xf>
    <xf numFmtId="42" fontId="2" fillId="0" borderId="11" xfId="0" applyNumberFormat="1" applyFont="1" applyBorder="1" applyAlignment="1">
      <alignment horizontal="right" wrapText="1"/>
    </xf>
    <xf numFmtId="0" fontId="0" fillId="0" borderId="0" xfId="0" applyFont="1" applyAlignment="1">
      <alignment/>
    </xf>
    <xf numFmtId="0" fontId="2" fillId="0" borderId="0" xfId="0" applyFont="1" applyAlignment="1">
      <alignment horizontal="center" vertical="center" wrapText="1"/>
    </xf>
    <xf numFmtId="0" fontId="2" fillId="0" borderId="0" xfId="0" applyFont="1" applyAlignment="1">
      <alignment horizontal="center" vertical="center"/>
    </xf>
    <xf numFmtId="188" fontId="2" fillId="0" borderId="0" xfId="33" applyNumberFormat="1" applyFont="1" applyAlignment="1">
      <alignment horizontal="right" vertical="center" wrapText="1"/>
    </xf>
    <xf numFmtId="0" fontId="2" fillId="0" borderId="0" xfId="0" applyFont="1" applyAlignment="1">
      <alignment horizontal="justify" vertical="center" wrapText="1"/>
    </xf>
    <xf numFmtId="188" fontId="2" fillId="0" borderId="0" xfId="33" applyNumberFormat="1" applyFont="1" applyBorder="1" applyAlignment="1">
      <alignment horizontal="right" vertical="center" wrapText="1"/>
    </xf>
    <xf numFmtId="0" fontId="0" fillId="0" borderId="0" xfId="0" applyAlignment="1">
      <alignment vertical="center"/>
    </xf>
    <xf numFmtId="0" fontId="16" fillId="0" borderId="0" xfId="0" applyFont="1" applyAlignment="1">
      <alignment horizontal="justify" vertical="center" wrapText="1"/>
    </xf>
    <xf numFmtId="0" fontId="6" fillId="0" borderId="0" xfId="0" applyFont="1" applyBorder="1" applyAlignment="1">
      <alignment horizontal="center" vertical="top" wrapText="1"/>
    </xf>
    <xf numFmtId="192" fontId="9" fillId="0" borderId="0" xfId="33" applyNumberFormat="1" applyFont="1" applyBorder="1" applyAlignment="1">
      <alignment horizontal="justify" wrapText="1"/>
    </xf>
    <xf numFmtId="0" fontId="9" fillId="0" borderId="0" xfId="0" applyFont="1" applyAlignment="1">
      <alignment horizontal="right" vertical="top" wrapText="1"/>
    </xf>
    <xf numFmtId="3" fontId="9" fillId="0" borderId="0" xfId="0" applyNumberFormat="1"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right" vertical="center" wrapText="1"/>
    </xf>
    <xf numFmtId="42" fontId="9" fillId="0" borderId="0" xfId="0" applyNumberFormat="1" applyFont="1" applyFill="1" applyBorder="1" applyAlignment="1">
      <alignment horizontal="right" wrapText="1"/>
    </xf>
    <xf numFmtId="0" fontId="15" fillId="0" borderId="0" xfId="0" applyFont="1" applyAlignment="1">
      <alignment horizontal="left" wrapText="1" indent="1"/>
    </xf>
    <xf numFmtId="188" fontId="9" fillId="0" borderId="0" xfId="0" applyNumberFormat="1" applyFont="1" applyAlignment="1">
      <alignment horizontal="justify" wrapText="1"/>
    </xf>
    <xf numFmtId="188" fontId="9" fillId="0" borderId="0" xfId="0" applyNumberFormat="1" applyFont="1" applyBorder="1" applyAlignment="1">
      <alignment horizontal="justify" wrapText="1"/>
    </xf>
    <xf numFmtId="188" fontId="9" fillId="0" borderId="0" xfId="33" applyNumberFormat="1" applyFont="1" applyAlignment="1">
      <alignment horizontal="justify" wrapText="1"/>
    </xf>
    <xf numFmtId="42" fontId="9" fillId="0" borderId="0" xfId="0" applyNumberFormat="1" applyFont="1" applyAlignment="1">
      <alignment wrapText="1"/>
    </xf>
    <xf numFmtId="42" fontId="9" fillId="0" borderId="0" xfId="0" applyNumberFormat="1" applyFont="1" applyAlignment="1">
      <alignment horizontal="justify" wrapText="1"/>
    </xf>
    <xf numFmtId="0" fontId="3" fillId="0" borderId="0" xfId="0" applyFont="1" applyAlignment="1">
      <alignment/>
    </xf>
    <xf numFmtId="0" fontId="2" fillId="0" borderId="0" xfId="0" applyFont="1" applyAlignment="1">
      <alignment vertical="center" wrapText="1"/>
    </xf>
    <xf numFmtId="0" fontId="2" fillId="0" borderId="10" xfId="0" applyFont="1" applyBorder="1" applyAlignment="1">
      <alignment horizontal="center" vertical="top" wrapText="1"/>
    </xf>
    <xf numFmtId="0" fontId="10" fillId="0" borderId="0" xfId="0" applyFont="1" applyAlignment="1">
      <alignment horizontal="center"/>
    </xf>
    <xf numFmtId="0" fontId="10" fillId="0" borderId="0" xfId="0" applyFont="1" applyAlignment="1">
      <alignment horizontal="right"/>
    </xf>
    <xf numFmtId="0" fontId="7" fillId="0" borderId="10" xfId="0" applyFont="1" applyBorder="1" applyAlignment="1">
      <alignment horizontal="center" vertical="top" wrapText="1"/>
    </xf>
    <xf numFmtId="0" fontId="10" fillId="0" borderId="10" xfId="0" applyFont="1" applyBorder="1" applyAlignment="1">
      <alignment horizontal="center" vertical="top"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0" xfId="0" applyFont="1" applyAlignment="1">
      <alignment horizontal="center"/>
    </xf>
    <xf numFmtId="0" fontId="14" fillId="0" borderId="0" xfId="0" applyFont="1" applyAlignment="1">
      <alignment horizontal="center"/>
    </xf>
    <xf numFmtId="0" fontId="4" fillId="0" borderId="0" xfId="0" applyFont="1" applyAlignment="1">
      <alignment horizontal="right"/>
    </xf>
    <xf numFmtId="0" fontId="15" fillId="0" borderId="10" xfId="0" applyFont="1" applyBorder="1" applyAlignment="1">
      <alignment horizontal="distributed" vertical="top" wrapText="1"/>
    </xf>
    <xf numFmtId="0" fontId="15" fillId="0" borderId="13" xfId="0" applyFont="1" applyBorder="1" applyAlignment="1">
      <alignment horizontal="distributed" wrapText="1"/>
    </xf>
    <xf numFmtId="0" fontId="15" fillId="0" borderId="0" xfId="0" applyFont="1" applyAlignment="1">
      <alignment horizontal="center"/>
    </xf>
    <xf numFmtId="0" fontId="15" fillId="0" borderId="0" xfId="0" applyFont="1" applyAlignment="1">
      <alignment horizontal="right"/>
    </xf>
    <xf numFmtId="0" fontId="17" fillId="0" borderId="0" xfId="0" applyFont="1" applyAlignment="1">
      <alignment horizontal="center"/>
    </xf>
    <xf numFmtId="0" fontId="15" fillId="0" borderId="14" xfId="0" applyFont="1" applyBorder="1" applyAlignment="1">
      <alignment horizontal="center" wrapText="1"/>
    </xf>
    <xf numFmtId="0" fontId="15" fillId="0" borderId="10" xfId="0" applyFont="1" applyBorder="1" applyAlignment="1">
      <alignment horizontal="center" wrapText="1"/>
    </xf>
    <xf numFmtId="0" fontId="15" fillId="0" borderId="14" xfId="0" applyFont="1" applyBorder="1" applyAlignment="1">
      <alignment horizontal="distributed" wrapText="1"/>
    </xf>
    <xf numFmtId="0" fontId="15" fillId="0" borderId="10" xfId="0" applyFont="1" applyBorder="1" applyAlignment="1">
      <alignment horizontal="distributed" wrapText="1"/>
    </xf>
    <xf numFmtId="0" fontId="18" fillId="0" borderId="0" xfId="0" applyFont="1" applyAlignment="1">
      <alignment vertical="top" wrapText="1"/>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74"/>
  <sheetViews>
    <sheetView view="pageLayout" zoomScaleNormal="115" zoomScaleSheetLayoutView="100" workbookViewId="0" topLeftCell="A1">
      <selection activeCell="I7" sqref="I7"/>
    </sheetView>
  </sheetViews>
  <sheetFormatPr defaultColWidth="9.00390625" defaultRowHeight="16.5"/>
  <cols>
    <col min="1" max="1" width="8.75390625" style="14" customWidth="1"/>
    <col min="2" max="2" width="1.37890625" style="14" customWidth="1"/>
    <col min="3" max="3" width="47.125" style="14" customWidth="1"/>
    <col min="4" max="4" width="1.37890625" style="14" customWidth="1"/>
    <col min="5" max="5" width="13.875" style="14" bestFit="1" customWidth="1"/>
    <col min="6" max="6" width="1.37890625" style="14" customWidth="1"/>
    <col min="7" max="7" width="4.375" style="14" bestFit="1" customWidth="1"/>
    <col min="8" max="8" width="1.37890625" style="14" customWidth="1"/>
    <col min="9" max="9" width="13.875" style="14" bestFit="1" customWidth="1"/>
    <col min="10" max="10" width="1.37890625" style="14" customWidth="1"/>
    <col min="11" max="11" width="4.375" style="14" bestFit="1" customWidth="1"/>
    <col min="12" max="12" width="1.37890625" style="14" customWidth="1"/>
    <col min="13" max="13" width="13.875" style="14" bestFit="1" customWidth="1"/>
    <col min="14" max="14" width="1.37890625" style="14" customWidth="1"/>
    <col min="15" max="15" width="4.375" style="14" bestFit="1" customWidth="1"/>
    <col min="16" max="16" width="1.37890625" style="14" customWidth="1"/>
    <col min="17" max="16384" width="9.00390625" style="14" customWidth="1"/>
  </cols>
  <sheetData>
    <row r="1" spans="1:16" ht="15.75">
      <c r="A1" s="112" t="s">
        <v>23</v>
      </c>
      <c r="B1" s="112"/>
      <c r="C1" s="112"/>
      <c r="D1" s="112"/>
      <c r="E1" s="112"/>
      <c r="F1" s="112"/>
      <c r="G1" s="112"/>
      <c r="H1" s="112"/>
      <c r="I1" s="112"/>
      <c r="J1" s="112"/>
      <c r="K1" s="112"/>
      <c r="L1" s="112"/>
      <c r="M1" s="112"/>
      <c r="N1" s="112"/>
      <c r="O1" s="112"/>
      <c r="P1" s="112"/>
    </row>
    <row r="2" spans="1:17" ht="15.75">
      <c r="A2" s="112" t="s">
        <v>24</v>
      </c>
      <c r="B2" s="112"/>
      <c r="C2" s="112"/>
      <c r="D2" s="112"/>
      <c r="E2" s="112"/>
      <c r="F2" s="112"/>
      <c r="G2" s="112"/>
      <c r="H2" s="112"/>
      <c r="I2" s="112"/>
      <c r="J2" s="112"/>
      <c r="K2" s="112"/>
      <c r="L2" s="112"/>
      <c r="M2" s="112"/>
      <c r="N2" s="112"/>
      <c r="O2" s="112"/>
      <c r="P2" s="112"/>
      <c r="Q2" s="15"/>
    </row>
    <row r="3" spans="1:16" ht="15.75">
      <c r="A3" s="112" t="s">
        <v>226</v>
      </c>
      <c r="B3" s="112"/>
      <c r="C3" s="112"/>
      <c r="D3" s="112"/>
      <c r="E3" s="112"/>
      <c r="F3" s="112"/>
      <c r="G3" s="112"/>
      <c r="H3" s="112"/>
      <c r="I3" s="112"/>
      <c r="J3" s="112"/>
      <c r="K3" s="112"/>
      <c r="L3" s="112"/>
      <c r="M3" s="112"/>
      <c r="N3" s="112"/>
      <c r="O3" s="112"/>
      <c r="P3" s="112"/>
    </row>
    <row r="4" spans="1:16" ht="15.75">
      <c r="A4" s="112"/>
      <c r="B4" s="112"/>
      <c r="C4" s="112"/>
      <c r="D4" s="112"/>
      <c r="E4" s="112"/>
      <c r="F4" s="112"/>
      <c r="G4" s="112"/>
      <c r="H4" s="112"/>
      <c r="I4" s="112"/>
      <c r="J4" s="112"/>
      <c r="K4" s="112"/>
      <c r="L4" s="112"/>
      <c r="M4" s="112"/>
      <c r="N4" s="112"/>
      <c r="O4" s="112"/>
      <c r="P4" s="112"/>
    </row>
    <row r="5" spans="1:16" ht="15.75">
      <c r="A5" s="113" t="s">
        <v>0</v>
      </c>
      <c r="B5" s="113"/>
      <c r="C5" s="113"/>
      <c r="D5" s="113"/>
      <c r="E5" s="113"/>
      <c r="F5" s="113"/>
      <c r="G5" s="113"/>
      <c r="H5" s="113"/>
      <c r="I5" s="113"/>
      <c r="J5" s="113"/>
      <c r="K5" s="113"/>
      <c r="L5" s="113"/>
      <c r="M5" s="113"/>
      <c r="N5" s="113"/>
      <c r="O5" s="113"/>
      <c r="P5" s="113"/>
    </row>
    <row r="6" spans="1:16" s="23" customFormat="1" ht="33.75" customHeight="1" thickBot="1">
      <c r="A6" s="21"/>
      <c r="B6" s="21"/>
      <c r="C6" s="21"/>
      <c r="D6" s="21"/>
      <c r="E6" s="114" t="s">
        <v>260</v>
      </c>
      <c r="F6" s="115"/>
      <c r="G6" s="115"/>
      <c r="H6" s="21"/>
      <c r="I6" s="114" t="s">
        <v>261</v>
      </c>
      <c r="J6" s="115"/>
      <c r="K6" s="115"/>
      <c r="L6" s="21"/>
      <c r="M6" s="114" t="s">
        <v>221</v>
      </c>
      <c r="N6" s="115"/>
      <c r="O6" s="115"/>
      <c r="P6" s="21"/>
    </row>
    <row r="7" spans="1:16" s="23" customFormat="1" ht="17.25" thickBot="1">
      <c r="A7" s="22" t="s">
        <v>1</v>
      </c>
      <c r="B7" s="21"/>
      <c r="C7" s="76" t="s">
        <v>162</v>
      </c>
      <c r="D7" s="21"/>
      <c r="E7" s="22" t="s">
        <v>2</v>
      </c>
      <c r="F7" s="21"/>
      <c r="G7" s="22" t="s">
        <v>25</v>
      </c>
      <c r="H7" s="21"/>
      <c r="I7" s="22" t="s">
        <v>2</v>
      </c>
      <c r="J7" s="21"/>
      <c r="K7" s="22" t="s">
        <v>25</v>
      </c>
      <c r="L7" s="21"/>
      <c r="M7" s="22" t="s">
        <v>2</v>
      </c>
      <c r="N7" s="21"/>
      <c r="O7" s="22" t="s">
        <v>25</v>
      </c>
      <c r="P7" s="21"/>
    </row>
    <row r="8" spans="1:16" ht="16.5">
      <c r="A8" s="21">
        <v>11000</v>
      </c>
      <c r="B8" s="16"/>
      <c r="C8" s="18" t="s">
        <v>8</v>
      </c>
      <c r="D8" s="16"/>
      <c r="E8" s="24">
        <v>13611720</v>
      </c>
      <c r="F8" s="19"/>
      <c r="G8" s="12">
        <v>2</v>
      </c>
      <c r="H8" s="17"/>
      <c r="I8" s="24">
        <v>17499740</v>
      </c>
      <c r="J8" s="19"/>
      <c r="K8" s="12">
        <v>2</v>
      </c>
      <c r="L8" s="19"/>
      <c r="M8" s="24">
        <v>15012371</v>
      </c>
      <c r="N8" s="19"/>
      <c r="O8" s="12">
        <v>2</v>
      </c>
      <c r="P8" s="13"/>
    </row>
    <row r="9" spans="1:16" ht="16.5">
      <c r="A9" s="21"/>
      <c r="B9" s="16"/>
      <c r="C9" s="18"/>
      <c r="D9" s="16"/>
      <c r="E9" s="40"/>
      <c r="F9" s="95"/>
      <c r="G9" s="40"/>
      <c r="H9" s="95"/>
      <c r="I9" s="40"/>
      <c r="J9" s="95"/>
      <c r="K9" s="40"/>
      <c r="L9" s="95"/>
      <c r="M9" s="40"/>
      <c r="N9" s="95"/>
      <c r="O9" s="40"/>
      <c r="P9" s="13"/>
    </row>
    <row r="10" spans="1:16" ht="16.5">
      <c r="A10" s="21">
        <v>11500</v>
      </c>
      <c r="B10" s="16"/>
      <c r="C10" s="18" t="s">
        <v>9</v>
      </c>
      <c r="D10" s="16"/>
      <c r="E10" s="20">
        <v>43271585</v>
      </c>
      <c r="F10" s="19"/>
      <c r="G10" s="12">
        <v>5</v>
      </c>
      <c r="H10" s="17"/>
      <c r="I10" s="20">
        <v>36877507</v>
      </c>
      <c r="J10" s="19"/>
      <c r="K10" s="12">
        <v>5</v>
      </c>
      <c r="L10" s="19"/>
      <c r="M10" s="20">
        <v>29237909</v>
      </c>
      <c r="N10" s="19"/>
      <c r="O10" s="12">
        <v>4</v>
      </c>
      <c r="P10" s="13"/>
    </row>
    <row r="11" spans="1:15" ht="16.5">
      <c r="A11" s="23"/>
      <c r="E11" s="20"/>
      <c r="F11" s="19"/>
      <c r="G11" s="12"/>
      <c r="H11" s="17"/>
      <c r="I11" s="20"/>
      <c r="J11" s="19"/>
      <c r="K11" s="12"/>
      <c r="L11" s="19"/>
      <c r="M11" s="20"/>
      <c r="N11" s="19"/>
      <c r="O11" s="12"/>
    </row>
    <row r="12" spans="1:16" ht="16.5">
      <c r="A12" s="21">
        <v>12000</v>
      </c>
      <c r="B12" s="16"/>
      <c r="C12" s="18" t="s">
        <v>53</v>
      </c>
      <c r="D12" s="16"/>
      <c r="E12" s="20">
        <v>105869367</v>
      </c>
      <c r="F12" s="19"/>
      <c r="G12" s="12">
        <v>13</v>
      </c>
      <c r="H12" s="17"/>
      <c r="I12" s="20">
        <v>96626591</v>
      </c>
      <c r="J12" s="19"/>
      <c r="K12" s="12">
        <v>12</v>
      </c>
      <c r="L12" s="19"/>
      <c r="M12" s="20">
        <v>82386837</v>
      </c>
      <c r="N12" s="19"/>
      <c r="O12" s="12">
        <v>11</v>
      </c>
      <c r="P12" s="13"/>
    </row>
    <row r="13" spans="1:15" ht="16.5">
      <c r="A13" s="23"/>
      <c r="E13" s="20"/>
      <c r="F13" s="19"/>
      <c r="G13" s="12"/>
      <c r="H13" s="17"/>
      <c r="I13" s="20"/>
      <c r="J13" s="19"/>
      <c r="K13" s="12"/>
      <c r="L13" s="19"/>
      <c r="M13" s="20"/>
      <c r="N13" s="19"/>
      <c r="O13" s="12"/>
    </row>
    <row r="14" spans="1:15" ht="16.5">
      <c r="A14" s="21">
        <v>12100</v>
      </c>
      <c r="C14" s="18" t="s">
        <v>222</v>
      </c>
      <c r="E14" s="20">
        <v>79429122</v>
      </c>
      <c r="F14" s="19"/>
      <c r="G14" s="12">
        <v>9</v>
      </c>
      <c r="H14" s="17"/>
      <c r="I14" s="12" t="s">
        <v>4</v>
      </c>
      <c r="J14" s="19"/>
      <c r="K14" s="12" t="s">
        <v>4</v>
      </c>
      <c r="L14" s="19"/>
      <c r="M14" s="12" t="s">
        <v>4</v>
      </c>
      <c r="N14" s="19"/>
      <c r="O14" s="12" t="s">
        <v>4</v>
      </c>
    </row>
    <row r="15" spans="1:15" ht="16.5">
      <c r="A15" s="23"/>
      <c r="E15" s="20"/>
      <c r="F15" s="19"/>
      <c r="G15" s="12"/>
      <c r="H15" s="17"/>
      <c r="I15" s="20"/>
      <c r="J15" s="19"/>
      <c r="K15" s="12"/>
      <c r="L15" s="19"/>
      <c r="M15" s="20"/>
      <c r="N15" s="19"/>
      <c r="O15" s="12"/>
    </row>
    <row r="16" spans="1:15" ht="16.5">
      <c r="A16" s="21">
        <v>12200</v>
      </c>
      <c r="C16" s="18" t="s">
        <v>223</v>
      </c>
      <c r="E16" s="20">
        <v>31082843</v>
      </c>
      <c r="F16" s="19"/>
      <c r="G16" s="12">
        <v>4</v>
      </c>
      <c r="H16" s="17"/>
      <c r="I16" s="12" t="s">
        <v>4</v>
      </c>
      <c r="J16" s="19"/>
      <c r="K16" s="12" t="s">
        <v>4</v>
      </c>
      <c r="L16" s="19"/>
      <c r="M16" s="12" t="s">
        <v>4</v>
      </c>
      <c r="N16" s="19"/>
      <c r="O16" s="12" t="s">
        <v>4</v>
      </c>
    </row>
    <row r="17" spans="1:15" ht="16.5">
      <c r="A17" s="23"/>
      <c r="E17" s="20"/>
      <c r="F17" s="19"/>
      <c r="G17" s="12"/>
      <c r="H17" s="17"/>
      <c r="I17" s="20"/>
      <c r="J17" s="19"/>
      <c r="K17" s="12"/>
      <c r="L17" s="19"/>
      <c r="M17" s="20"/>
      <c r="N17" s="19"/>
      <c r="O17" s="12"/>
    </row>
    <row r="18" spans="1:15" ht="16.5">
      <c r="A18" s="21">
        <v>13000</v>
      </c>
      <c r="B18" s="16"/>
      <c r="C18" s="18" t="s">
        <v>157</v>
      </c>
      <c r="E18" s="20">
        <v>15693257</v>
      </c>
      <c r="F18" s="19"/>
      <c r="G18" s="12">
        <v>2</v>
      </c>
      <c r="H18" s="17"/>
      <c r="I18" s="20">
        <v>15551079</v>
      </c>
      <c r="J18" s="19"/>
      <c r="K18" s="12">
        <v>2</v>
      </c>
      <c r="L18" s="19"/>
      <c r="M18" s="20">
        <v>16361909</v>
      </c>
      <c r="N18" s="19"/>
      <c r="O18" s="12">
        <v>2</v>
      </c>
    </row>
    <row r="19" spans="1:15" ht="16.5">
      <c r="A19" s="23"/>
      <c r="E19" s="20"/>
      <c r="F19" s="19"/>
      <c r="G19" s="12"/>
      <c r="H19" s="17"/>
      <c r="I19" s="20"/>
      <c r="J19" s="19"/>
      <c r="K19" s="12"/>
      <c r="L19" s="19"/>
      <c r="M19" s="20"/>
      <c r="N19" s="19"/>
      <c r="O19" s="12"/>
    </row>
    <row r="20" spans="1:16" ht="16.5">
      <c r="A20" s="21">
        <v>13200</v>
      </c>
      <c r="B20" s="16"/>
      <c r="C20" s="18" t="s">
        <v>199</v>
      </c>
      <c r="D20" s="16"/>
      <c r="E20" s="20">
        <v>1677</v>
      </c>
      <c r="F20" s="19"/>
      <c r="G20" s="12" t="s">
        <v>4</v>
      </c>
      <c r="H20" s="17"/>
      <c r="I20" s="20">
        <v>1677</v>
      </c>
      <c r="J20" s="19"/>
      <c r="K20" s="12" t="s">
        <v>4</v>
      </c>
      <c r="L20" s="19"/>
      <c r="M20" s="20">
        <v>4102</v>
      </c>
      <c r="N20" s="19"/>
      <c r="O20" s="12" t="s">
        <v>4</v>
      </c>
      <c r="P20" s="13"/>
    </row>
    <row r="21" spans="1:15" ht="16.5">
      <c r="A21" s="23"/>
      <c r="E21" s="20"/>
      <c r="F21" s="19"/>
      <c r="G21" s="12"/>
      <c r="H21" s="17"/>
      <c r="I21" s="20"/>
      <c r="J21" s="19"/>
      <c r="K21" s="12"/>
      <c r="L21" s="19"/>
      <c r="M21" s="20"/>
      <c r="N21" s="19"/>
      <c r="O21" s="12"/>
    </row>
    <row r="22" spans="1:16" ht="16.5">
      <c r="A22" s="21">
        <v>13500</v>
      </c>
      <c r="B22" s="16"/>
      <c r="C22" s="18" t="s">
        <v>158</v>
      </c>
      <c r="D22" s="16"/>
      <c r="E22" s="20">
        <v>526493411</v>
      </c>
      <c r="F22" s="19"/>
      <c r="G22" s="12">
        <v>64</v>
      </c>
      <c r="H22" s="17"/>
      <c r="I22" s="20">
        <v>527758576</v>
      </c>
      <c r="J22" s="19"/>
      <c r="K22" s="12">
        <v>65</v>
      </c>
      <c r="L22" s="19"/>
      <c r="M22" s="20">
        <v>504391418</v>
      </c>
      <c r="N22" s="19"/>
      <c r="O22" s="12">
        <v>66</v>
      </c>
      <c r="P22" s="13"/>
    </row>
    <row r="23" spans="1:15" ht="16.5">
      <c r="A23" s="23"/>
      <c r="E23" s="20"/>
      <c r="F23" s="19"/>
      <c r="G23" s="12"/>
      <c r="H23" s="17"/>
      <c r="I23" s="20"/>
      <c r="J23" s="19"/>
      <c r="K23" s="12"/>
      <c r="L23" s="19"/>
      <c r="M23" s="20"/>
      <c r="N23" s="19"/>
      <c r="O23" s="12"/>
    </row>
    <row r="24" spans="1:16" ht="16.5">
      <c r="A24" s="21">
        <v>14000</v>
      </c>
      <c r="B24" s="16"/>
      <c r="C24" s="18" t="s">
        <v>34</v>
      </c>
      <c r="D24" s="16"/>
      <c r="E24" s="12" t="s">
        <v>4</v>
      </c>
      <c r="F24" s="19"/>
      <c r="G24" s="12" t="s">
        <v>4</v>
      </c>
      <c r="H24" s="17"/>
      <c r="I24" s="20">
        <v>50342169</v>
      </c>
      <c r="J24" s="19"/>
      <c r="K24" s="12">
        <v>6</v>
      </c>
      <c r="L24" s="19"/>
      <c r="M24" s="20">
        <v>45795265</v>
      </c>
      <c r="N24" s="19"/>
      <c r="O24" s="12">
        <v>6</v>
      </c>
      <c r="P24" s="13"/>
    </row>
    <row r="25" spans="1:15" ht="16.5">
      <c r="A25" s="23"/>
      <c r="E25" s="20"/>
      <c r="F25" s="19"/>
      <c r="G25" s="12"/>
      <c r="H25" s="17"/>
      <c r="I25" s="20"/>
      <c r="J25" s="19"/>
      <c r="K25" s="12"/>
      <c r="L25" s="19"/>
      <c r="M25" s="20"/>
      <c r="N25" s="19"/>
      <c r="O25" s="12"/>
    </row>
    <row r="26" spans="1:16" ht="16.5">
      <c r="A26" s="21">
        <v>14500</v>
      </c>
      <c r="B26" s="16"/>
      <c r="C26" s="18" t="s">
        <v>35</v>
      </c>
      <c r="D26" s="16"/>
      <c r="E26" s="12" t="s">
        <v>4</v>
      </c>
      <c r="F26" s="19"/>
      <c r="G26" s="12" t="s">
        <v>4</v>
      </c>
      <c r="H26" s="17"/>
      <c r="I26" s="20">
        <v>46734307</v>
      </c>
      <c r="J26" s="19"/>
      <c r="K26" s="12">
        <v>6</v>
      </c>
      <c r="L26" s="19"/>
      <c r="M26" s="20">
        <v>46319788</v>
      </c>
      <c r="N26" s="19"/>
      <c r="O26" s="12">
        <v>6</v>
      </c>
      <c r="P26" s="13"/>
    </row>
    <row r="27" spans="1:15" ht="16.5">
      <c r="A27" s="30"/>
      <c r="E27" s="20"/>
      <c r="F27" s="19"/>
      <c r="G27" s="12"/>
      <c r="H27" s="17"/>
      <c r="I27" s="20"/>
      <c r="J27" s="19"/>
      <c r="K27" s="12"/>
      <c r="L27" s="19"/>
      <c r="M27" s="20"/>
      <c r="N27" s="19"/>
      <c r="O27" s="12"/>
    </row>
    <row r="28" spans="1:16" ht="16.5">
      <c r="A28" s="21">
        <v>15500</v>
      </c>
      <c r="B28" s="16"/>
      <c r="C28" s="18" t="s">
        <v>10</v>
      </c>
      <c r="D28" s="16"/>
      <c r="E28" s="20">
        <v>45102</v>
      </c>
      <c r="F28" s="19"/>
      <c r="G28" s="12" t="s">
        <v>4</v>
      </c>
      <c r="H28" s="17"/>
      <c r="I28" s="20">
        <v>10972858</v>
      </c>
      <c r="J28" s="19"/>
      <c r="K28" s="12">
        <v>1</v>
      </c>
      <c r="L28" s="19"/>
      <c r="M28" s="20">
        <v>11112473</v>
      </c>
      <c r="N28" s="19"/>
      <c r="O28" s="12">
        <v>2</v>
      </c>
      <c r="P28" s="13"/>
    </row>
    <row r="29" spans="1:15" ht="16.5">
      <c r="A29" s="23"/>
      <c r="E29" s="20"/>
      <c r="F29" s="19"/>
      <c r="G29" s="12"/>
      <c r="H29" s="17"/>
      <c r="I29" s="20"/>
      <c r="J29" s="19"/>
      <c r="K29" s="12"/>
      <c r="L29" s="19"/>
      <c r="M29" s="20"/>
      <c r="N29" s="19"/>
      <c r="O29" s="12"/>
    </row>
    <row r="30" spans="1:16" ht="16.5">
      <c r="A30" s="21">
        <v>18500</v>
      </c>
      <c r="B30" s="16"/>
      <c r="C30" s="18" t="s">
        <v>36</v>
      </c>
      <c r="D30" s="16"/>
      <c r="E30" s="20">
        <v>5556207</v>
      </c>
      <c r="F30" s="19"/>
      <c r="G30" s="12">
        <v>1</v>
      </c>
      <c r="H30" s="17"/>
      <c r="I30" s="20">
        <v>5548825</v>
      </c>
      <c r="J30" s="19"/>
      <c r="K30" s="12">
        <v>1</v>
      </c>
      <c r="L30" s="19"/>
      <c r="M30" s="20">
        <v>5391001</v>
      </c>
      <c r="N30" s="19"/>
      <c r="O30" s="12">
        <v>1</v>
      </c>
      <c r="P30" s="13"/>
    </row>
    <row r="31" spans="1:15" ht="16.5">
      <c r="A31" s="23"/>
      <c r="E31" s="20"/>
      <c r="F31" s="19"/>
      <c r="G31" s="12"/>
      <c r="H31" s="17"/>
      <c r="I31" s="20"/>
      <c r="J31" s="19"/>
      <c r="K31" s="12"/>
      <c r="L31" s="19"/>
      <c r="M31" s="20"/>
      <c r="N31" s="19"/>
      <c r="O31" s="12"/>
    </row>
    <row r="32" spans="1:15" ht="16.5">
      <c r="A32" s="21">
        <v>18700</v>
      </c>
      <c r="B32" s="16"/>
      <c r="C32" s="18" t="s">
        <v>194</v>
      </c>
      <c r="E32" s="20">
        <v>1021821</v>
      </c>
      <c r="F32" s="19"/>
      <c r="G32" s="12" t="s">
        <v>4</v>
      </c>
      <c r="H32" s="17"/>
      <c r="I32" s="20">
        <v>1024742</v>
      </c>
      <c r="J32" s="19"/>
      <c r="K32" s="12" t="s">
        <v>4</v>
      </c>
      <c r="L32" s="19"/>
      <c r="M32" s="20">
        <v>1212903</v>
      </c>
      <c r="N32" s="19"/>
      <c r="O32" s="12" t="s">
        <v>4</v>
      </c>
    </row>
    <row r="33" spans="1:15" ht="16.5">
      <c r="A33" s="23"/>
      <c r="E33" s="20"/>
      <c r="F33" s="19"/>
      <c r="G33" s="12"/>
      <c r="H33" s="17"/>
      <c r="I33" s="20"/>
      <c r="J33" s="19"/>
      <c r="K33" s="12"/>
      <c r="L33" s="19"/>
      <c r="M33" s="20"/>
      <c r="N33" s="19"/>
      <c r="O33" s="12"/>
    </row>
    <row r="34" spans="1:16" ht="16.5">
      <c r="A34" s="21">
        <v>19000</v>
      </c>
      <c r="B34" s="16"/>
      <c r="C34" s="18" t="s">
        <v>37</v>
      </c>
      <c r="D34" s="16"/>
      <c r="E34" s="20">
        <v>1497950</v>
      </c>
      <c r="F34" s="19"/>
      <c r="G34" s="12" t="s">
        <v>4</v>
      </c>
      <c r="H34" s="17"/>
      <c r="I34" s="20">
        <v>1492283</v>
      </c>
      <c r="J34" s="19"/>
      <c r="K34" s="12" t="s">
        <v>4</v>
      </c>
      <c r="L34" s="19"/>
      <c r="M34" s="20">
        <v>1448169</v>
      </c>
      <c r="N34" s="19"/>
      <c r="O34" s="12" t="s">
        <v>4</v>
      </c>
      <c r="P34" s="13"/>
    </row>
    <row r="35" spans="1:15" ht="16.5">
      <c r="A35" s="23"/>
      <c r="E35" s="20"/>
      <c r="F35" s="19"/>
      <c r="G35" s="12"/>
      <c r="H35" s="17"/>
      <c r="I35" s="20"/>
      <c r="J35" s="19"/>
      <c r="K35" s="12"/>
      <c r="L35" s="19"/>
      <c r="M35" s="20"/>
      <c r="N35" s="19"/>
      <c r="O35" s="12"/>
    </row>
    <row r="36" spans="1:16" ht="16.5">
      <c r="A36" s="21">
        <v>19300</v>
      </c>
      <c r="B36" s="16"/>
      <c r="C36" s="18" t="s">
        <v>38</v>
      </c>
      <c r="D36" s="16"/>
      <c r="E36" s="20">
        <v>869700</v>
      </c>
      <c r="F36" s="19"/>
      <c r="G36" s="12" t="s">
        <v>4</v>
      </c>
      <c r="H36" s="17"/>
      <c r="I36" s="20">
        <v>704359</v>
      </c>
      <c r="J36" s="19"/>
      <c r="K36" s="12" t="s">
        <v>4</v>
      </c>
      <c r="L36" s="19"/>
      <c r="M36" s="20">
        <v>510633</v>
      </c>
      <c r="N36" s="19"/>
      <c r="O36" s="12" t="s">
        <v>4</v>
      </c>
      <c r="P36" s="13"/>
    </row>
    <row r="37" spans="1:15" ht="15.75">
      <c r="A37" s="23"/>
      <c r="E37" s="40"/>
      <c r="F37" s="95"/>
      <c r="G37" s="40"/>
      <c r="H37" s="95"/>
      <c r="I37" s="40"/>
      <c r="J37" s="95"/>
      <c r="K37" s="40"/>
      <c r="L37" s="95"/>
      <c r="M37" s="40"/>
      <c r="N37" s="95"/>
      <c r="O37" s="40"/>
    </row>
    <row r="38" spans="1:15" ht="16.5">
      <c r="A38" s="21">
        <v>19500</v>
      </c>
      <c r="B38" s="16"/>
      <c r="C38" s="18" t="s">
        <v>39</v>
      </c>
      <c r="D38" s="16"/>
      <c r="E38" s="59">
        <v>1177659</v>
      </c>
      <c r="F38" s="19"/>
      <c r="G38" s="69" t="s">
        <v>4</v>
      </c>
      <c r="H38" s="17"/>
      <c r="I38" s="59">
        <v>1353256</v>
      </c>
      <c r="J38" s="19"/>
      <c r="K38" s="69" t="s">
        <v>4</v>
      </c>
      <c r="L38" s="19"/>
      <c r="M38" s="59">
        <v>2198717</v>
      </c>
      <c r="N38" s="19"/>
      <c r="O38" s="69" t="s">
        <v>4</v>
      </c>
    </row>
    <row r="39" spans="1:16" ht="16.5">
      <c r="A39" s="21"/>
      <c r="B39" s="16"/>
      <c r="C39" s="18"/>
      <c r="D39" s="16"/>
      <c r="E39" s="40"/>
      <c r="F39" s="95"/>
      <c r="G39" s="40"/>
      <c r="H39" s="95"/>
      <c r="I39" s="40"/>
      <c r="J39" s="95"/>
      <c r="K39" s="40"/>
      <c r="L39" s="95"/>
      <c r="M39" s="40"/>
      <c r="N39" s="95"/>
      <c r="O39" s="40"/>
      <c r="P39" s="13"/>
    </row>
    <row r="40" spans="1:15" ht="17.25" thickBot="1">
      <c r="A40" s="21">
        <v>10000</v>
      </c>
      <c r="B40" s="16"/>
      <c r="C40" s="18" t="s">
        <v>32</v>
      </c>
      <c r="D40" s="16"/>
      <c r="E40" s="80">
        <f>SUM(E8:E38)</f>
        <v>825621421</v>
      </c>
      <c r="F40" s="68"/>
      <c r="G40" s="81">
        <f>SUM(G8:G38)</f>
        <v>100</v>
      </c>
      <c r="H40" s="82"/>
      <c r="I40" s="80">
        <f>SUM(I8:I38)</f>
        <v>812487969</v>
      </c>
      <c r="J40" s="68"/>
      <c r="K40" s="81">
        <f>SUM(K8:K38)</f>
        <v>100</v>
      </c>
      <c r="L40" s="68"/>
      <c r="M40" s="80">
        <f>SUM(M8:M38)</f>
        <v>761383495</v>
      </c>
      <c r="N40" s="68"/>
      <c r="O40" s="81">
        <f>SUM(O8:O38)</f>
        <v>100</v>
      </c>
    </row>
    <row r="41" spans="1:15" ht="17.25" thickTop="1">
      <c r="A41" s="21"/>
      <c r="B41" s="16"/>
      <c r="C41" s="18"/>
      <c r="D41" s="16"/>
      <c r="E41" s="74"/>
      <c r="F41" s="13"/>
      <c r="G41" s="71"/>
      <c r="H41" s="16"/>
      <c r="I41" s="74"/>
      <c r="J41" s="13"/>
      <c r="K41" s="71"/>
      <c r="L41" s="13"/>
      <c r="M41" s="74"/>
      <c r="N41" s="13"/>
      <c r="O41" s="71"/>
    </row>
    <row r="42" spans="1:15" ht="17.25" thickBot="1">
      <c r="A42" s="22" t="s">
        <v>1</v>
      </c>
      <c r="B42" s="21"/>
      <c r="C42" s="76" t="s">
        <v>161</v>
      </c>
      <c r="D42" s="16"/>
      <c r="E42" s="74"/>
      <c r="F42" s="13"/>
      <c r="G42" s="71"/>
      <c r="H42" s="16"/>
      <c r="I42" s="74"/>
      <c r="J42" s="13"/>
      <c r="K42" s="71"/>
      <c r="L42" s="13"/>
      <c r="M42" s="74"/>
      <c r="N42" s="13"/>
      <c r="O42" s="71"/>
    </row>
    <row r="43" spans="1:15" ht="16.5">
      <c r="A43" s="21"/>
      <c r="B43" s="16"/>
      <c r="C43" s="18" t="s">
        <v>26</v>
      </c>
      <c r="D43" s="17"/>
      <c r="E43" s="19"/>
      <c r="F43" s="19"/>
      <c r="G43" s="19"/>
      <c r="H43" s="17"/>
      <c r="I43" s="19"/>
      <c r="J43" s="19"/>
      <c r="K43" s="19"/>
      <c r="L43" s="19"/>
      <c r="M43" s="19"/>
      <c r="N43" s="19"/>
      <c r="O43" s="19"/>
    </row>
    <row r="44" spans="1:15" ht="16.5">
      <c r="A44" s="21">
        <v>21000</v>
      </c>
      <c r="B44" s="16"/>
      <c r="C44" s="77" t="s">
        <v>40</v>
      </c>
      <c r="D44" s="17"/>
      <c r="E44" s="24">
        <v>4122499</v>
      </c>
      <c r="F44" s="19"/>
      <c r="G44" s="12">
        <v>1</v>
      </c>
      <c r="H44" s="17"/>
      <c r="I44" s="24">
        <v>3871190</v>
      </c>
      <c r="J44" s="19"/>
      <c r="K44" s="12">
        <v>1</v>
      </c>
      <c r="L44" s="19"/>
      <c r="M44" s="24">
        <v>11715549</v>
      </c>
      <c r="N44" s="19"/>
      <c r="O44" s="12">
        <v>2</v>
      </c>
    </row>
    <row r="45" spans="1:15" ht="16.5">
      <c r="A45" s="21">
        <v>22000</v>
      </c>
      <c r="B45" s="16"/>
      <c r="C45" s="77" t="s">
        <v>41</v>
      </c>
      <c r="D45" s="17"/>
      <c r="E45" s="20">
        <v>1759685</v>
      </c>
      <c r="F45" s="19"/>
      <c r="G45" s="12" t="s">
        <v>4</v>
      </c>
      <c r="H45" s="17"/>
      <c r="I45" s="20">
        <v>1135052</v>
      </c>
      <c r="J45" s="19"/>
      <c r="K45" s="12" t="s">
        <v>4</v>
      </c>
      <c r="L45" s="19"/>
      <c r="M45" s="20">
        <v>3211807</v>
      </c>
      <c r="N45" s="19"/>
      <c r="O45" s="12" t="s">
        <v>4</v>
      </c>
    </row>
    <row r="46" spans="1:15" ht="16.5">
      <c r="A46" s="21">
        <v>22500</v>
      </c>
      <c r="B46" s="16"/>
      <c r="C46" s="77" t="s">
        <v>209</v>
      </c>
      <c r="D46" s="17"/>
      <c r="E46" s="25">
        <v>2884761</v>
      </c>
      <c r="F46" s="19"/>
      <c r="G46" s="12" t="s">
        <v>4</v>
      </c>
      <c r="H46" s="17"/>
      <c r="I46" s="20">
        <v>2810712</v>
      </c>
      <c r="J46" s="19"/>
      <c r="K46" s="12" t="s">
        <v>4</v>
      </c>
      <c r="L46" s="19"/>
      <c r="M46" s="25" t="s">
        <v>4</v>
      </c>
      <c r="N46" s="19"/>
      <c r="O46" s="12" t="s">
        <v>4</v>
      </c>
    </row>
    <row r="47" spans="1:15" ht="16.5">
      <c r="A47" s="21">
        <v>23000</v>
      </c>
      <c r="B47" s="16"/>
      <c r="C47" s="77" t="s">
        <v>42</v>
      </c>
      <c r="D47" s="17"/>
      <c r="E47" s="20">
        <v>8639856</v>
      </c>
      <c r="F47" s="19"/>
      <c r="G47" s="12">
        <v>1</v>
      </c>
      <c r="H47" s="17"/>
      <c r="I47" s="20">
        <v>10577802</v>
      </c>
      <c r="J47" s="19"/>
      <c r="K47" s="12">
        <v>1</v>
      </c>
      <c r="L47" s="19"/>
      <c r="M47" s="20">
        <v>9816841</v>
      </c>
      <c r="N47" s="19"/>
      <c r="O47" s="12">
        <v>1</v>
      </c>
    </row>
    <row r="48" spans="1:15" ht="16.5">
      <c r="A48" s="21">
        <v>23200</v>
      </c>
      <c r="B48" s="16"/>
      <c r="C48" s="77" t="s">
        <v>163</v>
      </c>
      <c r="D48" s="17"/>
      <c r="E48" s="20">
        <v>840368</v>
      </c>
      <c r="F48" s="19"/>
      <c r="G48" s="12" t="s">
        <v>4</v>
      </c>
      <c r="H48" s="17"/>
      <c r="I48" s="20">
        <v>782069</v>
      </c>
      <c r="J48" s="19"/>
      <c r="K48" s="12" t="s">
        <v>4</v>
      </c>
      <c r="L48" s="19"/>
      <c r="M48" s="20">
        <v>1979843</v>
      </c>
      <c r="N48" s="19"/>
      <c r="O48" s="12" t="s">
        <v>4</v>
      </c>
    </row>
    <row r="49" spans="1:15" ht="16.5">
      <c r="A49" s="21">
        <v>23500</v>
      </c>
      <c r="B49" s="16"/>
      <c r="C49" s="77" t="s">
        <v>43</v>
      </c>
      <c r="D49" s="17"/>
      <c r="E49" s="20">
        <v>724612406</v>
      </c>
      <c r="F49" s="19"/>
      <c r="G49" s="12">
        <v>88</v>
      </c>
      <c r="H49" s="17"/>
      <c r="I49" s="20">
        <v>712252717</v>
      </c>
      <c r="J49" s="19"/>
      <c r="K49" s="12">
        <v>88</v>
      </c>
      <c r="L49" s="19"/>
      <c r="M49" s="20">
        <v>657324059</v>
      </c>
      <c r="N49" s="19"/>
      <c r="O49" s="12">
        <v>86</v>
      </c>
    </row>
    <row r="50" spans="1:15" ht="16.5">
      <c r="A50" s="21">
        <v>24000</v>
      </c>
      <c r="B50" s="16"/>
      <c r="C50" s="77" t="s">
        <v>44</v>
      </c>
      <c r="D50" s="17"/>
      <c r="E50" s="20">
        <v>19500000</v>
      </c>
      <c r="F50" s="19"/>
      <c r="G50" s="12">
        <v>3</v>
      </c>
      <c r="H50" s="17"/>
      <c r="I50" s="20">
        <v>20000000</v>
      </c>
      <c r="J50" s="19"/>
      <c r="K50" s="12">
        <v>3</v>
      </c>
      <c r="L50" s="19"/>
      <c r="M50" s="20">
        <v>20000000</v>
      </c>
      <c r="N50" s="19"/>
      <c r="O50" s="12">
        <v>3</v>
      </c>
    </row>
    <row r="51" spans="1:15" ht="16.5">
      <c r="A51" s="21">
        <v>25500</v>
      </c>
      <c r="B51" s="16"/>
      <c r="C51" s="77" t="s">
        <v>45</v>
      </c>
      <c r="D51" s="17"/>
      <c r="E51" s="20">
        <v>7465496</v>
      </c>
      <c r="F51" s="19"/>
      <c r="G51" s="12">
        <v>1</v>
      </c>
      <c r="H51" s="17"/>
      <c r="I51" s="20">
        <v>6349841</v>
      </c>
      <c r="J51" s="19"/>
      <c r="K51" s="12">
        <v>1</v>
      </c>
      <c r="L51" s="19"/>
      <c r="M51" s="20">
        <v>4725751</v>
      </c>
      <c r="N51" s="19"/>
      <c r="O51" s="12">
        <v>1</v>
      </c>
    </row>
    <row r="52" spans="1:15" ht="16.5">
      <c r="A52" s="21">
        <v>25600</v>
      </c>
      <c r="B52" s="16"/>
      <c r="C52" s="77" t="s">
        <v>46</v>
      </c>
      <c r="D52" s="17"/>
      <c r="E52" s="20">
        <v>605719</v>
      </c>
      <c r="F52" s="19"/>
      <c r="G52" s="12" t="s">
        <v>4</v>
      </c>
      <c r="H52" s="17"/>
      <c r="I52" s="20">
        <v>902780</v>
      </c>
      <c r="J52" s="19"/>
      <c r="K52" s="12" t="s">
        <v>4</v>
      </c>
      <c r="L52" s="19"/>
      <c r="M52" s="20">
        <v>313805</v>
      </c>
      <c r="N52" s="19"/>
      <c r="O52" s="12" t="s">
        <v>4</v>
      </c>
    </row>
    <row r="53" spans="1:15" ht="16.5">
      <c r="A53" s="21">
        <v>29300</v>
      </c>
      <c r="B53" s="16"/>
      <c r="C53" s="77" t="s">
        <v>47</v>
      </c>
      <c r="D53" s="17"/>
      <c r="E53" s="20">
        <v>506043</v>
      </c>
      <c r="F53" s="19"/>
      <c r="G53" s="12" t="s">
        <v>4</v>
      </c>
      <c r="H53" s="17"/>
      <c r="I53" s="20">
        <v>400846</v>
      </c>
      <c r="J53" s="19"/>
      <c r="K53" s="12" t="s">
        <v>4</v>
      </c>
      <c r="L53" s="19"/>
      <c r="M53" s="20">
        <v>388155</v>
      </c>
      <c r="N53" s="19"/>
      <c r="O53" s="12" t="s">
        <v>4</v>
      </c>
    </row>
    <row r="54" spans="1:15" ht="16.5">
      <c r="A54" s="21">
        <v>29500</v>
      </c>
      <c r="B54" s="16"/>
      <c r="C54" s="77" t="s">
        <v>48</v>
      </c>
      <c r="D54" s="17"/>
      <c r="E54" s="59">
        <v>1409292</v>
      </c>
      <c r="F54" s="19"/>
      <c r="G54" s="69" t="s">
        <v>4</v>
      </c>
      <c r="H54" s="17"/>
      <c r="I54" s="59">
        <v>917191</v>
      </c>
      <c r="J54" s="19"/>
      <c r="K54" s="69" t="s">
        <v>4</v>
      </c>
      <c r="L54" s="19"/>
      <c r="M54" s="59">
        <v>1673556</v>
      </c>
      <c r="N54" s="19"/>
      <c r="O54" s="69" t="s">
        <v>4</v>
      </c>
    </row>
    <row r="55" spans="1:15" ht="16.5">
      <c r="A55" s="21">
        <v>20000</v>
      </c>
      <c r="B55" s="16"/>
      <c r="C55" s="78" t="s">
        <v>27</v>
      </c>
      <c r="D55" s="17"/>
      <c r="E55" s="59">
        <f>SUM(E44:E54)</f>
        <v>772346125</v>
      </c>
      <c r="F55" s="19"/>
      <c r="G55" s="69">
        <f>SUM(G44:G54)</f>
        <v>94</v>
      </c>
      <c r="H55" s="17"/>
      <c r="I55" s="59">
        <f>SUM(I44:I54)</f>
        <v>760000200</v>
      </c>
      <c r="J55" s="19"/>
      <c r="K55" s="69">
        <f>SUM(K44:K54)</f>
        <v>94</v>
      </c>
      <c r="L55" s="19"/>
      <c r="M55" s="59">
        <f>SUM(M44:M54)</f>
        <v>711149366</v>
      </c>
      <c r="N55" s="19"/>
      <c r="O55" s="69">
        <f>SUM(O44:O54)</f>
        <v>93</v>
      </c>
    </row>
    <row r="56" spans="1:15" ht="16.5">
      <c r="A56" s="21"/>
      <c r="B56" s="16"/>
      <c r="C56" s="18" t="s">
        <v>49</v>
      </c>
      <c r="D56" s="17"/>
      <c r="E56" s="19"/>
      <c r="F56" s="19"/>
      <c r="G56" s="19"/>
      <c r="H56" s="17"/>
      <c r="I56" s="19"/>
      <c r="J56" s="19"/>
      <c r="K56" s="19"/>
      <c r="L56" s="19"/>
      <c r="M56" s="19"/>
      <c r="N56" s="19"/>
      <c r="O56" s="19"/>
    </row>
    <row r="57" spans="1:15" ht="16.5">
      <c r="A57" s="21"/>
      <c r="B57" s="16"/>
      <c r="C57" s="77" t="s">
        <v>28</v>
      </c>
      <c r="D57" s="17"/>
      <c r="E57" s="19"/>
      <c r="F57" s="19"/>
      <c r="G57" s="19"/>
      <c r="H57" s="17"/>
      <c r="I57" s="19"/>
      <c r="J57" s="19"/>
      <c r="K57" s="19"/>
      <c r="L57" s="19"/>
      <c r="M57" s="19"/>
      <c r="N57" s="19"/>
      <c r="O57" s="19"/>
    </row>
    <row r="58" spans="1:15" ht="16.5">
      <c r="A58" s="21">
        <v>31101</v>
      </c>
      <c r="B58" s="16"/>
      <c r="C58" s="78" t="s">
        <v>29</v>
      </c>
      <c r="D58" s="17"/>
      <c r="E58" s="20">
        <v>36914212</v>
      </c>
      <c r="F58" s="19"/>
      <c r="G58" s="12">
        <v>4</v>
      </c>
      <c r="H58" s="17"/>
      <c r="I58" s="20">
        <v>36914212</v>
      </c>
      <c r="J58" s="19"/>
      <c r="K58" s="12">
        <v>4</v>
      </c>
      <c r="L58" s="19"/>
      <c r="M58" s="20">
        <v>34354025</v>
      </c>
      <c r="N58" s="19"/>
      <c r="O58" s="12">
        <v>5</v>
      </c>
    </row>
    <row r="59" spans="1:15" ht="16.5">
      <c r="A59" s="21">
        <v>31121</v>
      </c>
      <c r="B59" s="16"/>
      <c r="C59" s="78" t="s">
        <v>164</v>
      </c>
      <c r="D59" s="17"/>
      <c r="E59" s="25" t="s">
        <v>4</v>
      </c>
      <c r="F59" s="19"/>
      <c r="G59" s="12" t="s">
        <v>4</v>
      </c>
      <c r="H59" s="17"/>
      <c r="I59" s="25" t="s">
        <v>4</v>
      </c>
      <c r="J59" s="19"/>
      <c r="K59" s="12" t="s">
        <v>4</v>
      </c>
      <c r="L59" s="19"/>
      <c r="M59" s="25" t="s">
        <v>4</v>
      </c>
      <c r="N59" s="19"/>
      <c r="O59" s="12" t="s">
        <v>4</v>
      </c>
    </row>
    <row r="60" spans="2:15" ht="16.5">
      <c r="B60" s="16"/>
      <c r="C60" s="77" t="s">
        <v>16</v>
      </c>
      <c r="D60" s="17"/>
      <c r="E60" s="20"/>
      <c r="F60" s="19"/>
      <c r="G60" s="12"/>
      <c r="H60" s="17"/>
      <c r="I60" s="20"/>
      <c r="J60" s="19"/>
      <c r="K60" s="12"/>
      <c r="L60" s="19"/>
      <c r="M60" s="20"/>
      <c r="N60" s="19"/>
      <c r="O60" s="12"/>
    </row>
    <row r="61" spans="1:15" ht="16.5">
      <c r="A61" s="21">
        <v>31501</v>
      </c>
      <c r="B61" s="16"/>
      <c r="C61" s="78" t="s">
        <v>3</v>
      </c>
      <c r="D61" s="17"/>
      <c r="E61" s="20">
        <v>865379</v>
      </c>
      <c r="F61" s="19"/>
      <c r="G61" s="12" t="s">
        <v>4</v>
      </c>
      <c r="H61" s="17"/>
      <c r="I61" s="20">
        <v>865379</v>
      </c>
      <c r="J61" s="19"/>
      <c r="K61" s="12" t="s">
        <v>4</v>
      </c>
      <c r="L61" s="19"/>
      <c r="M61" s="20">
        <v>865379</v>
      </c>
      <c r="N61" s="19"/>
      <c r="O61" s="12" t="s">
        <v>4</v>
      </c>
    </row>
    <row r="62" spans="1:15" ht="16.5">
      <c r="A62" s="21">
        <v>31599</v>
      </c>
      <c r="B62" s="16"/>
      <c r="C62" s="78" t="s">
        <v>139</v>
      </c>
      <c r="D62" s="17"/>
      <c r="E62" s="20">
        <v>5416</v>
      </c>
      <c r="F62" s="19"/>
      <c r="G62" s="12" t="s">
        <v>4</v>
      </c>
      <c r="H62" s="17"/>
      <c r="I62" s="20">
        <v>5416</v>
      </c>
      <c r="J62" s="19"/>
      <c r="K62" s="12" t="s">
        <v>4</v>
      </c>
      <c r="L62" s="19"/>
      <c r="M62" s="20">
        <v>5416</v>
      </c>
      <c r="N62" s="19"/>
      <c r="O62" s="12" t="s">
        <v>4</v>
      </c>
    </row>
    <row r="63" spans="2:15" ht="16.5">
      <c r="B63" s="16"/>
      <c r="C63" s="77" t="s">
        <v>17</v>
      </c>
      <c r="D63" s="17"/>
      <c r="E63" s="20"/>
      <c r="F63" s="19"/>
      <c r="G63" s="12"/>
      <c r="H63" s="17"/>
      <c r="I63" s="20"/>
      <c r="J63" s="19"/>
      <c r="K63" s="12"/>
      <c r="L63" s="19"/>
      <c r="M63" s="20"/>
      <c r="N63" s="19"/>
      <c r="O63" s="12"/>
    </row>
    <row r="64" spans="1:15" ht="16.5">
      <c r="A64" s="21">
        <v>32001</v>
      </c>
      <c r="B64" s="16"/>
      <c r="C64" s="78" t="s">
        <v>5</v>
      </c>
      <c r="D64" s="17"/>
      <c r="E64" s="20">
        <v>9150480</v>
      </c>
      <c r="F64" s="19"/>
      <c r="G64" s="12">
        <v>1</v>
      </c>
      <c r="H64" s="17"/>
      <c r="I64" s="20">
        <v>9150480</v>
      </c>
      <c r="J64" s="19"/>
      <c r="K64" s="12">
        <v>1</v>
      </c>
      <c r="L64" s="19"/>
      <c r="M64" s="20">
        <v>7761385</v>
      </c>
      <c r="N64" s="19"/>
      <c r="O64" s="12">
        <v>1</v>
      </c>
    </row>
    <row r="65" spans="1:15" ht="16.5">
      <c r="A65" s="21">
        <v>32003</v>
      </c>
      <c r="B65" s="16"/>
      <c r="C65" s="78" t="s">
        <v>6</v>
      </c>
      <c r="D65" s="17"/>
      <c r="E65" s="20">
        <v>83660</v>
      </c>
      <c r="F65" s="19"/>
      <c r="G65" s="12" t="s">
        <v>4</v>
      </c>
      <c r="H65" s="17"/>
      <c r="I65" s="20">
        <v>83660</v>
      </c>
      <c r="J65" s="19"/>
      <c r="K65" s="12" t="s">
        <v>4</v>
      </c>
      <c r="L65" s="19"/>
      <c r="M65" s="20">
        <v>60508</v>
      </c>
      <c r="N65" s="19"/>
      <c r="O65" s="12" t="s">
        <v>4</v>
      </c>
    </row>
    <row r="66" spans="1:15" ht="16.5">
      <c r="A66" s="21">
        <v>32011</v>
      </c>
      <c r="B66" s="16"/>
      <c r="C66" s="78" t="s">
        <v>7</v>
      </c>
      <c r="D66" s="17"/>
      <c r="E66" s="20">
        <v>5309073</v>
      </c>
      <c r="F66" s="19"/>
      <c r="G66" s="12">
        <v>1</v>
      </c>
      <c r="H66" s="17"/>
      <c r="I66" s="20">
        <v>4948078</v>
      </c>
      <c r="J66" s="19"/>
      <c r="K66" s="12">
        <v>1</v>
      </c>
      <c r="L66" s="19"/>
      <c r="M66" s="20">
        <v>6613614</v>
      </c>
      <c r="N66" s="19"/>
      <c r="O66" s="12">
        <v>1</v>
      </c>
    </row>
    <row r="67" spans="1:15" ht="16.5">
      <c r="A67" s="21"/>
      <c r="B67" s="16"/>
      <c r="C67" s="77" t="s">
        <v>30</v>
      </c>
      <c r="D67" s="17"/>
      <c r="E67" s="20"/>
      <c r="F67" s="19"/>
      <c r="G67" s="12"/>
      <c r="H67" s="17"/>
      <c r="I67" s="20"/>
      <c r="J67" s="19"/>
      <c r="K67" s="12"/>
      <c r="L67" s="19"/>
      <c r="M67" s="20"/>
      <c r="N67" s="19"/>
      <c r="O67" s="12"/>
    </row>
    <row r="68" spans="1:15" ht="16.5">
      <c r="A68" s="21">
        <v>32521</v>
      </c>
      <c r="B68" s="16"/>
      <c r="C68" s="78" t="s">
        <v>51</v>
      </c>
      <c r="D68" s="17"/>
      <c r="E68" s="20">
        <v>143300</v>
      </c>
      <c r="F68" s="19"/>
      <c r="G68" s="12" t="s">
        <v>4</v>
      </c>
      <c r="H68" s="17"/>
      <c r="I68" s="20">
        <v>140057</v>
      </c>
      <c r="J68" s="19"/>
      <c r="K68" s="12" t="s">
        <v>4</v>
      </c>
      <c r="L68" s="19"/>
      <c r="M68" s="20">
        <v>146087</v>
      </c>
      <c r="N68" s="19"/>
      <c r="O68" s="12" t="s">
        <v>4</v>
      </c>
    </row>
    <row r="69" spans="1:15" ht="16.5">
      <c r="A69" s="21">
        <v>32523</v>
      </c>
      <c r="B69" s="16"/>
      <c r="C69" s="78" t="s">
        <v>52</v>
      </c>
      <c r="D69" s="17"/>
      <c r="E69" s="25" t="s">
        <v>4</v>
      </c>
      <c r="F69" s="19"/>
      <c r="G69" s="12" t="s">
        <v>4</v>
      </c>
      <c r="H69" s="17"/>
      <c r="I69" s="20">
        <v>380487</v>
      </c>
      <c r="J69" s="19"/>
      <c r="K69" s="12" t="s">
        <v>4</v>
      </c>
      <c r="L69" s="19"/>
      <c r="M69" s="20">
        <v>427715</v>
      </c>
      <c r="N69" s="19"/>
      <c r="O69" s="12" t="s">
        <v>4</v>
      </c>
    </row>
    <row r="70" spans="1:15" ht="31.5">
      <c r="A70" s="21">
        <v>32529</v>
      </c>
      <c r="B70" s="16"/>
      <c r="C70" s="78" t="s">
        <v>224</v>
      </c>
      <c r="D70" s="17"/>
      <c r="E70" s="20">
        <v>158430</v>
      </c>
      <c r="F70" s="19"/>
      <c r="G70" s="12" t="s">
        <v>4</v>
      </c>
      <c r="H70" s="17"/>
      <c r="I70" s="25" t="s">
        <v>4</v>
      </c>
      <c r="J70" s="19"/>
      <c r="K70" s="12" t="s">
        <v>4</v>
      </c>
      <c r="L70" s="19"/>
      <c r="M70" s="25" t="s">
        <v>4</v>
      </c>
      <c r="N70" s="19"/>
      <c r="O70" s="12" t="s">
        <v>4</v>
      </c>
    </row>
    <row r="71" spans="1:15" ht="31.5">
      <c r="A71" s="21">
        <v>32531</v>
      </c>
      <c r="B71" s="16"/>
      <c r="C71" s="78" t="s">
        <v>225</v>
      </c>
      <c r="D71" s="17"/>
      <c r="E71" s="59">
        <v>645346</v>
      </c>
      <c r="F71" s="19"/>
      <c r="G71" s="60" t="s">
        <v>4</v>
      </c>
      <c r="H71" s="98"/>
      <c r="I71" s="60" t="s">
        <v>4</v>
      </c>
      <c r="J71" s="12"/>
      <c r="K71" s="60" t="s">
        <v>4</v>
      </c>
      <c r="L71" s="12"/>
      <c r="M71" s="60" t="s">
        <v>4</v>
      </c>
      <c r="N71" s="12"/>
      <c r="O71" s="60" t="s">
        <v>4</v>
      </c>
    </row>
    <row r="72" spans="1:15" ht="16.5">
      <c r="A72" s="21">
        <v>30000</v>
      </c>
      <c r="B72" s="16"/>
      <c r="C72" s="78" t="s">
        <v>31</v>
      </c>
      <c r="D72" s="17"/>
      <c r="E72" s="59">
        <f>SUM(E58:E71)</f>
        <v>53275296</v>
      </c>
      <c r="F72" s="19"/>
      <c r="G72" s="69">
        <f>SUM(G58:G69)</f>
        <v>6</v>
      </c>
      <c r="H72" s="17"/>
      <c r="I72" s="59">
        <f>SUM(I58:I71)</f>
        <v>52487769</v>
      </c>
      <c r="J72" s="19"/>
      <c r="K72" s="69">
        <f>SUM(K58:K71)</f>
        <v>6</v>
      </c>
      <c r="L72" s="19"/>
      <c r="M72" s="59">
        <f>SUM(M58:M71)</f>
        <v>50234129</v>
      </c>
      <c r="N72" s="19"/>
      <c r="O72" s="69">
        <f>SUM(O58:O71)</f>
        <v>7</v>
      </c>
    </row>
    <row r="73" spans="1:15" ht="17.25" thickBot="1">
      <c r="A73" s="16"/>
      <c r="C73" s="18" t="s">
        <v>33</v>
      </c>
      <c r="D73" s="17"/>
      <c r="E73" s="80">
        <f>E55+E72</f>
        <v>825621421</v>
      </c>
      <c r="F73" s="68"/>
      <c r="G73" s="81">
        <f>G55+G72</f>
        <v>100</v>
      </c>
      <c r="H73" s="82"/>
      <c r="I73" s="80">
        <f>I55+I72</f>
        <v>812487969</v>
      </c>
      <c r="J73" s="68"/>
      <c r="K73" s="81">
        <f>K55+K72</f>
        <v>100</v>
      </c>
      <c r="L73" s="68"/>
      <c r="M73" s="80">
        <f>M72+M55</f>
        <v>761383495</v>
      </c>
      <c r="N73" s="68"/>
      <c r="O73" s="81">
        <f>O72+O55</f>
        <v>100</v>
      </c>
    </row>
    <row r="74" spans="9:11" ht="17.25" thickTop="1">
      <c r="I74" s="20"/>
      <c r="J74" s="19"/>
      <c r="K74" s="12"/>
    </row>
  </sheetData>
  <sheetProtection/>
  <mergeCells count="8">
    <mergeCell ref="A1:P1"/>
    <mergeCell ref="A2:P2"/>
    <mergeCell ref="A3:P3"/>
    <mergeCell ref="A4:P4"/>
    <mergeCell ref="A5:P5"/>
    <mergeCell ref="I6:K6"/>
    <mergeCell ref="M6:O6"/>
    <mergeCell ref="E6:G6"/>
  </mergeCells>
  <printOptions/>
  <pageMargins left="0.7480314960629921" right="0.7480314960629921" top="0.984251968503937" bottom="0.984251968503937" header="0.5118110236220472" footer="0.5118110236220472"/>
  <pageSetup fitToHeight="1"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K66"/>
  <sheetViews>
    <sheetView zoomScale="115" zoomScaleNormal="115" zoomScalePageLayoutView="0" workbookViewId="0" topLeftCell="A1">
      <selection activeCell="M18" sqref="M18"/>
    </sheetView>
  </sheetViews>
  <sheetFormatPr defaultColWidth="9.00390625" defaultRowHeight="16.5"/>
  <cols>
    <col min="1" max="1" width="9.75390625" style="11" customWidth="1"/>
    <col min="2" max="2" width="1.875" style="0" customWidth="1"/>
    <col min="3" max="3" width="57.625" style="0" customWidth="1"/>
    <col min="4" max="4" width="13.625" style="0" customWidth="1"/>
    <col min="5" max="5" width="1.875" style="0" customWidth="1"/>
    <col min="6" max="6" width="5.125" style="0" customWidth="1"/>
    <col min="7" max="7" width="1.875" style="0" customWidth="1"/>
    <col min="8" max="8" width="13.625" style="0" customWidth="1"/>
    <col min="9" max="9" width="1.875" style="0" customWidth="1"/>
    <col min="10" max="10" width="5.125" style="0" customWidth="1"/>
  </cols>
  <sheetData>
    <row r="1" spans="1:10" ht="16.5">
      <c r="A1" s="118" t="s">
        <v>23</v>
      </c>
      <c r="B1" s="118"/>
      <c r="C1" s="118"/>
      <c r="D1" s="118"/>
      <c r="E1" s="118"/>
      <c r="F1" s="118"/>
      <c r="G1" s="118"/>
      <c r="H1" s="118"/>
      <c r="I1" s="118"/>
      <c r="J1" s="118"/>
    </row>
    <row r="2" spans="1:10" ht="16.5">
      <c r="A2" s="118" t="s">
        <v>150</v>
      </c>
      <c r="B2" s="118"/>
      <c r="C2" s="118"/>
      <c r="D2" s="118"/>
      <c r="E2" s="118"/>
      <c r="F2" s="118"/>
      <c r="G2" s="118"/>
      <c r="H2" s="118"/>
      <c r="I2" s="118"/>
      <c r="J2" s="118"/>
    </row>
    <row r="3" spans="1:10" ht="16.5">
      <c r="A3" s="118" t="s">
        <v>228</v>
      </c>
      <c r="B3" s="119"/>
      <c r="C3" s="119"/>
      <c r="D3" s="119"/>
      <c r="E3" s="119"/>
      <c r="F3" s="119"/>
      <c r="G3" s="119"/>
      <c r="H3" s="119"/>
      <c r="I3" s="119"/>
      <c r="J3" s="119"/>
    </row>
    <row r="4" spans="1:10" ht="16.5">
      <c r="A4" s="118"/>
      <c r="B4" s="118"/>
      <c r="C4" s="118"/>
      <c r="D4" s="118"/>
      <c r="E4" s="118"/>
      <c r="F4" s="118"/>
      <c r="G4" s="118"/>
      <c r="H4" s="118"/>
      <c r="I4" s="118"/>
      <c r="J4" s="118"/>
    </row>
    <row r="5" spans="1:10" ht="16.5">
      <c r="A5" s="120" t="s">
        <v>11</v>
      </c>
      <c r="B5" s="120"/>
      <c r="C5" s="120"/>
      <c r="D5" s="120"/>
      <c r="E5" s="120"/>
      <c r="F5" s="120"/>
      <c r="G5" s="120"/>
      <c r="H5" s="120"/>
      <c r="I5" s="120"/>
      <c r="J5" s="120"/>
    </row>
    <row r="6" spans="1:10" ht="16.5">
      <c r="A6" s="120" t="s">
        <v>12</v>
      </c>
      <c r="B6" s="120"/>
      <c r="C6" s="120"/>
      <c r="D6" s="120"/>
      <c r="E6" s="120"/>
      <c r="F6" s="120"/>
      <c r="G6" s="120"/>
      <c r="H6" s="120"/>
      <c r="I6" s="120"/>
      <c r="J6" s="120"/>
    </row>
    <row r="7" spans="1:10" s="11" customFormat="1" ht="35.25" customHeight="1" thickBot="1">
      <c r="A7" s="31"/>
      <c r="B7" s="31"/>
      <c r="C7" s="31"/>
      <c r="D7" s="116" t="s">
        <v>227</v>
      </c>
      <c r="E7" s="117"/>
      <c r="F7" s="117"/>
      <c r="G7" s="10"/>
      <c r="H7" s="116" t="s">
        <v>210</v>
      </c>
      <c r="I7" s="117"/>
      <c r="J7" s="117"/>
    </row>
    <row r="8" spans="1:10" s="11" customFormat="1" ht="18" thickBot="1">
      <c r="A8" s="33" t="s">
        <v>1</v>
      </c>
      <c r="B8" s="31"/>
      <c r="C8" s="96"/>
      <c r="D8" s="9" t="s">
        <v>2</v>
      </c>
      <c r="E8" s="34"/>
      <c r="F8" s="32" t="s">
        <v>25</v>
      </c>
      <c r="G8" s="10"/>
      <c r="H8" s="9" t="s">
        <v>2</v>
      </c>
      <c r="I8" s="34"/>
      <c r="J8" s="32" t="s">
        <v>25</v>
      </c>
    </row>
    <row r="9" spans="1:10" ht="17.25">
      <c r="A9" s="31">
        <v>41000</v>
      </c>
      <c r="B9" s="4"/>
      <c r="C9" s="5" t="s">
        <v>71</v>
      </c>
      <c r="D9" s="24">
        <v>4077088</v>
      </c>
      <c r="E9" s="13"/>
      <c r="F9" s="19">
        <v>104</v>
      </c>
      <c r="G9" s="13"/>
      <c r="H9" s="24">
        <v>3776808</v>
      </c>
      <c r="I9" s="13"/>
      <c r="J9" s="19">
        <v>102</v>
      </c>
    </row>
    <row r="10" spans="1:10" ht="17.25">
      <c r="A10" s="31"/>
      <c r="B10" s="4"/>
      <c r="C10" s="6"/>
      <c r="D10" s="19"/>
      <c r="E10" s="13"/>
      <c r="F10" s="19"/>
      <c r="G10" s="13"/>
      <c r="H10" s="19"/>
      <c r="I10" s="13"/>
      <c r="J10" s="19"/>
    </row>
    <row r="11" spans="1:10" ht="17.25">
      <c r="A11" s="31">
        <v>51000</v>
      </c>
      <c r="B11" s="4"/>
      <c r="C11" s="5" t="s">
        <v>73</v>
      </c>
      <c r="D11" s="28">
        <v>-1182126</v>
      </c>
      <c r="E11" s="13"/>
      <c r="F11" s="28">
        <v>-30</v>
      </c>
      <c r="G11" s="13"/>
      <c r="H11" s="28">
        <v>-1045711</v>
      </c>
      <c r="I11" s="13"/>
      <c r="J11" s="28">
        <v>-28</v>
      </c>
    </row>
    <row r="12" spans="1:10" ht="17.25">
      <c r="A12" s="31"/>
      <c r="B12" s="4"/>
      <c r="C12" s="6"/>
      <c r="D12" s="19"/>
      <c r="E12" s="13"/>
      <c r="F12" s="19"/>
      <c r="G12" s="13"/>
      <c r="H12" s="19"/>
      <c r="I12" s="13"/>
      <c r="J12" s="19"/>
    </row>
    <row r="13" spans="1:10" ht="17.25">
      <c r="A13" s="31">
        <v>49010</v>
      </c>
      <c r="B13" s="4"/>
      <c r="C13" s="5" t="s">
        <v>13</v>
      </c>
      <c r="D13" s="27">
        <f>SUM(D9:D12)</f>
        <v>2894962</v>
      </c>
      <c r="E13" s="13"/>
      <c r="F13" s="27">
        <f>SUM(F9:F12)</f>
        <v>74</v>
      </c>
      <c r="G13" s="13"/>
      <c r="H13" s="27">
        <v>2731097</v>
      </c>
      <c r="I13" s="13"/>
      <c r="J13" s="27">
        <v>74</v>
      </c>
    </row>
    <row r="14" spans="1:10" ht="17.25">
      <c r="A14" s="31"/>
      <c r="B14" s="4"/>
      <c r="C14" s="6"/>
      <c r="D14" s="19"/>
      <c r="E14" s="13"/>
      <c r="F14" s="19"/>
      <c r="G14" s="13"/>
      <c r="H14" s="19"/>
      <c r="I14" s="13"/>
      <c r="J14" s="19"/>
    </row>
    <row r="15" spans="1:10" ht="17.25">
      <c r="A15" s="31"/>
      <c r="B15" s="4"/>
      <c r="C15" s="5" t="s">
        <v>54</v>
      </c>
      <c r="D15" s="19"/>
      <c r="E15" s="13"/>
      <c r="F15" s="19"/>
      <c r="G15" s="13"/>
      <c r="H15" s="19"/>
      <c r="I15" s="13"/>
      <c r="J15" s="19"/>
    </row>
    <row r="16" spans="1:10" ht="17.25">
      <c r="A16" s="31">
        <v>49100</v>
      </c>
      <c r="B16" s="4"/>
      <c r="C16" s="7" t="s">
        <v>74</v>
      </c>
      <c r="D16" s="20">
        <v>827904</v>
      </c>
      <c r="E16" s="13"/>
      <c r="F16" s="25">
        <v>21</v>
      </c>
      <c r="G16" s="13"/>
      <c r="H16" s="20">
        <v>749702</v>
      </c>
      <c r="I16" s="13"/>
      <c r="J16" s="25">
        <v>20</v>
      </c>
    </row>
    <row r="17" spans="1:10" ht="17.25">
      <c r="A17" s="31">
        <v>49200</v>
      </c>
      <c r="B17" s="4"/>
      <c r="C17" s="7" t="s">
        <v>75</v>
      </c>
      <c r="D17" s="20">
        <v>63791</v>
      </c>
      <c r="E17" s="13"/>
      <c r="F17" s="25">
        <v>2</v>
      </c>
      <c r="G17" s="13"/>
      <c r="H17" s="28">
        <v>174520</v>
      </c>
      <c r="I17" s="13"/>
      <c r="J17" s="29">
        <v>5</v>
      </c>
    </row>
    <row r="18" spans="1:10" ht="17.25">
      <c r="A18" s="31">
        <v>49300</v>
      </c>
      <c r="B18" s="4"/>
      <c r="C18" s="7" t="s">
        <v>76</v>
      </c>
      <c r="D18" s="12" t="s">
        <v>4</v>
      </c>
      <c r="E18" s="13"/>
      <c r="F18" s="12" t="s">
        <v>4</v>
      </c>
      <c r="G18" s="13"/>
      <c r="H18" s="20">
        <v>59370</v>
      </c>
      <c r="I18" s="13"/>
      <c r="J18" s="25">
        <v>2</v>
      </c>
    </row>
    <row r="19" spans="1:10" ht="16.5">
      <c r="A19" s="31">
        <v>49310</v>
      </c>
      <c r="B19" s="4"/>
      <c r="C19" s="7" t="s">
        <v>229</v>
      </c>
      <c r="D19" s="99">
        <v>15132</v>
      </c>
      <c r="E19" s="100"/>
      <c r="F19" s="101" t="s">
        <v>4</v>
      </c>
      <c r="G19" s="100"/>
      <c r="H19" s="101" t="s">
        <v>4</v>
      </c>
      <c r="I19" s="100"/>
      <c r="J19" s="101" t="s">
        <v>4</v>
      </c>
    </row>
    <row r="20" spans="1:10" ht="17.25">
      <c r="A20" s="31">
        <v>49600</v>
      </c>
      <c r="B20" s="4"/>
      <c r="C20" s="7" t="s">
        <v>155</v>
      </c>
      <c r="D20" s="28">
        <v>116034</v>
      </c>
      <c r="E20" s="13"/>
      <c r="F20" s="29">
        <v>3</v>
      </c>
      <c r="G20" s="13"/>
      <c r="H20" s="28">
        <v>-54555</v>
      </c>
      <c r="I20" s="13"/>
      <c r="J20" s="29">
        <v>-2</v>
      </c>
    </row>
    <row r="21" spans="1:10" ht="17.25">
      <c r="A21" s="31">
        <v>49899</v>
      </c>
      <c r="B21" s="4"/>
      <c r="C21" s="7" t="s">
        <v>156</v>
      </c>
      <c r="D21" s="36">
        <v>-21233</v>
      </c>
      <c r="E21" s="13"/>
      <c r="F21" s="69" t="s">
        <v>4</v>
      </c>
      <c r="G21" s="13"/>
      <c r="H21" s="36">
        <v>32514</v>
      </c>
      <c r="I21" s="13"/>
      <c r="J21" s="37">
        <v>1</v>
      </c>
    </row>
    <row r="22" spans="1:10" ht="17.25">
      <c r="A22" s="31"/>
      <c r="B22" s="4"/>
      <c r="C22" s="6"/>
      <c r="D22" s="19"/>
      <c r="E22" s="13"/>
      <c r="F22" s="12"/>
      <c r="G22" s="13"/>
      <c r="H22" s="19"/>
      <c r="I22" s="13"/>
      <c r="J22" s="12"/>
    </row>
    <row r="23" spans="1:10" ht="17.25">
      <c r="A23" s="31" t="s">
        <v>55</v>
      </c>
      <c r="B23" s="4"/>
      <c r="C23" s="5" t="s">
        <v>14</v>
      </c>
      <c r="D23" s="59">
        <f>SUM(D13:D21)</f>
        <v>3896590</v>
      </c>
      <c r="E23" s="13"/>
      <c r="F23" s="59">
        <f>SUM(F13:F21)</f>
        <v>100</v>
      </c>
      <c r="G23" s="13"/>
      <c r="H23" s="59">
        <v>3692648</v>
      </c>
      <c r="I23" s="13"/>
      <c r="J23" s="59">
        <v>100</v>
      </c>
    </row>
    <row r="24" spans="1:10" ht="17.25">
      <c r="A24" s="31"/>
      <c r="B24" s="4"/>
      <c r="C24" s="6"/>
      <c r="D24" s="19"/>
      <c r="E24" s="13"/>
      <c r="F24" s="12"/>
      <c r="G24" s="13"/>
      <c r="H24" s="19"/>
      <c r="I24" s="13"/>
      <c r="J24" s="12"/>
    </row>
    <row r="25" spans="1:10" ht="17.25">
      <c r="A25" s="31">
        <v>58200</v>
      </c>
      <c r="B25" s="4"/>
      <c r="C25" s="5" t="s">
        <v>151</v>
      </c>
      <c r="D25" s="28">
        <v>-356756</v>
      </c>
      <c r="E25" s="13"/>
      <c r="F25" s="29">
        <v>-9</v>
      </c>
      <c r="G25" s="13"/>
      <c r="H25" s="28">
        <v>-514548</v>
      </c>
      <c r="I25" s="13"/>
      <c r="J25" s="29">
        <v>-14</v>
      </c>
    </row>
    <row r="26" spans="1:10" ht="17.25">
      <c r="A26" s="31"/>
      <c r="B26" s="4"/>
      <c r="C26" s="6"/>
      <c r="D26" s="19"/>
      <c r="E26" s="13"/>
      <c r="F26" s="19"/>
      <c r="G26" s="13"/>
      <c r="H26" s="19"/>
      <c r="I26" s="13"/>
      <c r="J26" s="19"/>
    </row>
    <row r="27" spans="1:10" ht="17.25">
      <c r="A27" s="31"/>
      <c r="B27" s="4"/>
      <c r="C27" s="5" t="s">
        <v>56</v>
      </c>
      <c r="D27" s="19"/>
      <c r="E27" s="13"/>
      <c r="F27" s="19"/>
      <c r="G27" s="13"/>
      <c r="H27" s="19"/>
      <c r="I27" s="13"/>
      <c r="J27" s="19"/>
    </row>
    <row r="28" spans="1:10" ht="17.25">
      <c r="A28" s="31">
        <v>58500</v>
      </c>
      <c r="B28" s="4"/>
      <c r="C28" s="7" t="s">
        <v>152</v>
      </c>
      <c r="D28" s="28">
        <v>-1109996</v>
      </c>
      <c r="E28" s="13"/>
      <c r="F28" s="28">
        <v>-28</v>
      </c>
      <c r="G28" s="13"/>
      <c r="H28" s="28">
        <v>-1055000</v>
      </c>
      <c r="I28" s="13"/>
      <c r="J28" s="28">
        <v>-29</v>
      </c>
    </row>
    <row r="29" spans="1:10" ht="17.25">
      <c r="A29" s="31">
        <v>59000</v>
      </c>
      <c r="B29" s="4"/>
      <c r="C29" s="7" t="s">
        <v>153</v>
      </c>
      <c r="D29" s="28">
        <v>-112822</v>
      </c>
      <c r="E29" s="13"/>
      <c r="F29" s="28">
        <v>-3</v>
      </c>
      <c r="G29" s="13"/>
      <c r="H29" s="28">
        <v>-111095</v>
      </c>
      <c r="I29" s="13"/>
      <c r="J29" s="28">
        <v>-3</v>
      </c>
    </row>
    <row r="30" spans="1:10" ht="17.25">
      <c r="A30" s="31">
        <v>59500</v>
      </c>
      <c r="B30" s="4"/>
      <c r="C30" s="7" t="s">
        <v>78</v>
      </c>
      <c r="D30" s="28">
        <v>-879814</v>
      </c>
      <c r="E30" s="13"/>
      <c r="F30" s="28">
        <v>-23</v>
      </c>
      <c r="G30" s="13"/>
      <c r="H30" s="28">
        <v>-849792</v>
      </c>
      <c r="I30" s="13"/>
      <c r="J30" s="28">
        <v>-23</v>
      </c>
    </row>
    <row r="31" spans="1:10" ht="17.25">
      <c r="A31" s="31">
        <v>58400</v>
      </c>
      <c r="B31" s="4"/>
      <c r="C31" s="8" t="s">
        <v>15</v>
      </c>
      <c r="D31" s="38">
        <f>SUM(D28:D30)</f>
        <v>-2102632</v>
      </c>
      <c r="E31" s="13"/>
      <c r="F31" s="38">
        <f>SUM(F28:F30)</f>
        <v>-54</v>
      </c>
      <c r="G31" s="13"/>
      <c r="H31" s="38">
        <v>-2015887</v>
      </c>
      <c r="I31" s="13"/>
      <c r="J31" s="38">
        <v>-55</v>
      </c>
    </row>
    <row r="32" spans="4:10" ht="16.5">
      <c r="D32" s="14"/>
      <c r="E32" s="14"/>
      <c r="F32" s="14"/>
      <c r="G32" s="14"/>
      <c r="H32" s="14"/>
      <c r="I32" s="14"/>
      <c r="J32" s="14"/>
    </row>
    <row r="33" spans="1:10" ht="17.25">
      <c r="A33" s="31">
        <v>61001</v>
      </c>
      <c r="B33" s="4"/>
      <c r="C33" s="5" t="s">
        <v>57</v>
      </c>
      <c r="D33" s="24">
        <f>D23+D25+D31</f>
        <v>1437202</v>
      </c>
      <c r="E33" s="13"/>
      <c r="F33" s="20">
        <f>F23+F25+F31</f>
        <v>37</v>
      </c>
      <c r="G33" s="13"/>
      <c r="H33" s="24">
        <v>1162213</v>
      </c>
      <c r="I33" s="13"/>
      <c r="J33" s="20">
        <v>31</v>
      </c>
    </row>
    <row r="34" spans="1:10" ht="17.25">
      <c r="A34" s="31"/>
      <c r="B34" s="4"/>
      <c r="C34" s="6"/>
      <c r="D34" s="19"/>
      <c r="E34" s="13"/>
      <c r="F34" s="19"/>
      <c r="G34" s="13"/>
      <c r="H34" s="19"/>
      <c r="I34" s="13"/>
      <c r="J34" s="19"/>
    </row>
    <row r="35" spans="1:10" ht="17.25">
      <c r="A35" s="31">
        <v>61003</v>
      </c>
      <c r="B35" s="4"/>
      <c r="C35" s="5" t="s">
        <v>154</v>
      </c>
      <c r="D35" s="28">
        <v>-184808</v>
      </c>
      <c r="E35" s="13"/>
      <c r="F35" s="28">
        <v>-5</v>
      </c>
      <c r="G35" s="13"/>
      <c r="H35" s="28">
        <v>-193472</v>
      </c>
      <c r="I35" s="13"/>
      <c r="J35" s="28">
        <v>-5</v>
      </c>
    </row>
    <row r="36" spans="1:10" ht="17.25">
      <c r="A36" s="31"/>
      <c r="B36" s="4"/>
      <c r="C36" s="6"/>
      <c r="D36" s="19"/>
      <c r="E36" s="13"/>
      <c r="F36" s="19"/>
      <c r="G36" s="13"/>
      <c r="H36" s="19"/>
      <c r="I36" s="13"/>
      <c r="J36" s="19"/>
    </row>
    <row r="37" spans="1:10" ht="17.25">
      <c r="A37" s="31">
        <v>64000</v>
      </c>
      <c r="B37" s="4"/>
      <c r="C37" s="5" t="s">
        <v>58</v>
      </c>
      <c r="D37" s="27">
        <f>SUM(D33:D36)</f>
        <v>1252394</v>
      </c>
      <c r="E37" s="13"/>
      <c r="F37" s="27">
        <f>SUM(F33:F36)</f>
        <v>32</v>
      </c>
      <c r="G37" s="13"/>
      <c r="H37" s="27">
        <v>968741</v>
      </c>
      <c r="I37" s="13"/>
      <c r="J37" s="27">
        <v>26</v>
      </c>
    </row>
    <row r="38" spans="1:10" ht="17.25">
      <c r="A38" s="31"/>
      <c r="B38" s="4"/>
      <c r="C38" s="6"/>
      <c r="D38" s="19"/>
      <c r="E38" s="13"/>
      <c r="F38" s="19"/>
      <c r="G38" s="13"/>
      <c r="H38" s="19"/>
      <c r="I38" s="13"/>
      <c r="J38" s="19"/>
    </row>
    <row r="39" spans="1:10" ht="17.25">
      <c r="A39" s="31"/>
      <c r="B39" s="4"/>
      <c r="C39" s="5" t="s">
        <v>59</v>
      </c>
      <c r="D39" s="19"/>
      <c r="E39" s="13"/>
      <c r="F39" s="19"/>
      <c r="G39" s="13"/>
      <c r="H39" s="19"/>
      <c r="I39" s="13"/>
      <c r="J39" s="19"/>
    </row>
    <row r="40" spans="1:10" ht="17.25">
      <c r="A40" s="31"/>
      <c r="B40" s="4"/>
      <c r="C40" s="5" t="s">
        <v>230</v>
      </c>
      <c r="D40" s="19"/>
      <c r="E40" s="13"/>
      <c r="F40" s="19"/>
      <c r="G40" s="13"/>
      <c r="H40" s="19"/>
      <c r="I40" s="13"/>
      <c r="J40" s="19"/>
    </row>
    <row r="41" spans="1:10" ht="17.25">
      <c r="A41" s="31">
        <v>65204</v>
      </c>
      <c r="B41" s="4"/>
      <c r="C41" s="7" t="s">
        <v>231</v>
      </c>
      <c r="D41" s="28">
        <v>47683</v>
      </c>
      <c r="E41" s="28"/>
      <c r="F41" s="29">
        <v>1</v>
      </c>
      <c r="G41" s="13"/>
      <c r="H41" s="12" t="s">
        <v>4</v>
      </c>
      <c r="I41" s="13"/>
      <c r="J41" s="12" t="s">
        <v>4</v>
      </c>
    </row>
    <row r="42" spans="1:10" ht="17.25">
      <c r="A42" s="31">
        <v>65220</v>
      </c>
      <c r="B42" s="4"/>
      <c r="C42" s="7" t="s">
        <v>232</v>
      </c>
      <c r="D42" s="73">
        <v>35358</v>
      </c>
      <c r="E42" s="61"/>
      <c r="F42" s="73">
        <v>1</v>
      </c>
      <c r="G42" s="13"/>
      <c r="H42" s="12" t="s">
        <v>4</v>
      </c>
      <c r="I42" s="13"/>
      <c r="J42" s="12" t="s">
        <v>4</v>
      </c>
    </row>
    <row r="43" spans="1:11" ht="17.25">
      <c r="A43" s="31">
        <v>65200</v>
      </c>
      <c r="B43" s="4"/>
      <c r="C43" s="7" t="s">
        <v>233</v>
      </c>
      <c r="D43" s="38">
        <f>SUM(D41:D42)</f>
        <v>83041</v>
      </c>
      <c r="E43" s="13"/>
      <c r="F43" s="38">
        <f>SUM(F41:F42)</f>
        <v>2</v>
      </c>
      <c r="G43" s="13"/>
      <c r="H43" s="75" t="s">
        <v>4</v>
      </c>
      <c r="I43" s="12"/>
      <c r="J43" s="75" t="s">
        <v>4</v>
      </c>
      <c r="K43" s="13"/>
    </row>
    <row r="44" spans="1:10" ht="17.25">
      <c r="A44" s="31"/>
      <c r="B44" s="4"/>
      <c r="C44" s="5"/>
      <c r="D44" s="19"/>
      <c r="E44" s="13"/>
      <c r="F44" s="19"/>
      <c r="G44" s="13"/>
      <c r="H44" s="19"/>
      <c r="I44" s="13"/>
      <c r="J44" s="19"/>
    </row>
    <row r="45" spans="1:10" ht="17.25">
      <c r="A45" s="31"/>
      <c r="B45" s="4"/>
      <c r="C45" s="5" t="s">
        <v>165</v>
      </c>
      <c r="D45" s="19"/>
      <c r="E45" s="13"/>
      <c r="F45" s="19"/>
      <c r="G45" s="13"/>
      <c r="H45" s="19"/>
      <c r="I45" s="13"/>
      <c r="J45" s="19"/>
    </row>
    <row r="46" spans="1:10" ht="17.25">
      <c r="A46" s="31">
        <v>65301</v>
      </c>
      <c r="B46" s="4"/>
      <c r="C46" s="7" t="s">
        <v>50</v>
      </c>
      <c r="D46" s="28">
        <v>3243</v>
      </c>
      <c r="E46" s="28"/>
      <c r="F46" s="29" t="s">
        <v>4</v>
      </c>
      <c r="G46" s="13"/>
      <c r="H46" s="28">
        <v>-7045</v>
      </c>
      <c r="I46" s="28"/>
      <c r="J46" s="29" t="s">
        <v>4</v>
      </c>
    </row>
    <row r="47" spans="1:10" ht="17.25">
      <c r="A47" s="31">
        <v>65302</v>
      </c>
      <c r="B47" s="4"/>
      <c r="C47" s="7" t="s">
        <v>60</v>
      </c>
      <c r="D47" s="12" t="s">
        <v>4</v>
      </c>
      <c r="E47" s="13"/>
      <c r="F47" s="12" t="s">
        <v>4</v>
      </c>
      <c r="G47" s="61"/>
      <c r="H47" s="73">
        <v>75121</v>
      </c>
      <c r="I47" s="61"/>
      <c r="J47" s="73">
        <v>2</v>
      </c>
    </row>
    <row r="48" spans="1:10" ht="17.25">
      <c r="A48" s="31">
        <v>65308</v>
      </c>
      <c r="B48" s="4"/>
      <c r="C48" s="7" t="s">
        <v>234</v>
      </c>
      <c r="D48" s="28">
        <v>-223124</v>
      </c>
      <c r="E48" s="13"/>
      <c r="F48" s="28">
        <v>-5</v>
      </c>
      <c r="G48" s="61"/>
      <c r="H48" s="12" t="s">
        <v>4</v>
      </c>
      <c r="I48" s="13"/>
      <c r="J48" s="12" t="s">
        <v>4</v>
      </c>
    </row>
    <row r="49" spans="1:10" ht="17.25">
      <c r="A49" s="31">
        <v>65000</v>
      </c>
      <c r="B49" s="4"/>
      <c r="C49" s="8" t="s">
        <v>61</v>
      </c>
      <c r="D49" s="38">
        <f>SUM(D43:D48)</f>
        <v>-136840</v>
      </c>
      <c r="E49" s="61"/>
      <c r="F49" s="38">
        <f>SUM(F43:F48)</f>
        <v>-3</v>
      </c>
      <c r="G49" s="61"/>
      <c r="H49" s="38">
        <v>68076</v>
      </c>
      <c r="I49" s="61"/>
      <c r="J49" s="75">
        <v>2</v>
      </c>
    </row>
    <row r="50" spans="1:10" ht="17.25">
      <c r="A50" s="31"/>
      <c r="B50" s="4"/>
      <c r="C50" s="8"/>
      <c r="D50" s="84"/>
      <c r="E50" s="61"/>
      <c r="F50" s="84"/>
      <c r="G50" s="61"/>
      <c r="H50" s="83"/>
      <c r="I50" s="61"/>
      <c r="J50" s="84"/>
    </row>
    <row r="51" spans="1:10" ht="18" thickBot="1">
      <c r="A51" s="31">
        <v>66000</v>
      </c>
      <c r="B51" s="4"/>
      <c r="C51" s="5" t="s">
        <v>62</v>
      </c>
      <c r="D51" s="80">
        <f>D37+D49</f>
        <v>1115554</v>
      </c>
      <c r="E51" s="61"/>
      <c r="F51" s="85">
        <f>F37+F49</f>
        <v>29</v>
      </c>
      <c r="G51" s="61"/>
      <c r="H51" s="80">
        <v>1036817</v>
      </c>
      <c r="I51" s="61"/>
      <c r="J51" s="85">
        <v>28</v>
      </c>
    </row>
    <row r="52" spans="1:10" ht="18" thickTop="1">
      <c r="A52" s="31"/>
      <c r="B52" s="4"/>
      <c r="C52" s="6"/>
      <c r="D52" s="19"/>
      <c r="E52" s="13"/>
      <c r="F52" s="19"/>
      <c r="G52" s="13"/>
      <c r="H52" s="19"/>
      <c r="I52" s="13"/>
      <c r="J52" s="19"/>
    </row>
    <row r="53" spans="1:10" ht="17.25">
      <c r="A53" s="31"/>
      <c r="B53" s="4"/>
      <c r="C53" s="5" t="s">
        <v>63</v>
      </c>
      <c r="D53" s="19"/>
      <c r="E53" s="13"/>
      <c r="F53" s="19"/>
      <c r="G53" s="13"/>
      <c r="H53" s="19"/>
      <c r="I53" s="13"/>
      <c r="J53" s="19"/>
    </row>
    <row r="54" spans="1:10" ht="17.25">
      <c r="A54" s="31">
        <v>67101</v>
      </c>
      <c r="B54" s="4"/>
      <c r="C54" s="7" t="s">
        <v>64</v>
      </c>
      <c r="D54" s="24">
        <f>D37</f>
        <v>1252394</v>
      </c>
      <c r="E54" s="13"/>
      <c r="F54" s="20">
        <f>F37</f>
        <v>32</v>
      </c>
      <c r="G54" s="13"/>
      <c r="H54" s="24">
        <v>968741</v>
      </c>
      <c r="I54" s="13"/>
      <c r="J54" s="20">
        <v>26</v>
      </c>
    </row>
    <row r="55" spans="1:10" ht="17.25">
      <c r="A55" s="31">
        <v>67111</v>
      </c>
      <c r="B55" s="4"/>
      <c r="C55" s="7" t="s">
        <v>65</v>
      </c>
      <c r="D55" s="12" t="s">
        <v>4</v>
      </c>
      <c r="E55" s="13"/>
      <c r="F55" s="12" t="s">
        <v>4</v>
      </c>
      <c r="G55" s="13"/>
      <c r="H55" s="12" t="s">
        <v>4</v>
      </c>
      <c r="I55" s="13"/>
      <c r="J55" s="12" t="s">
        <v>4</v>
      </c>
    </row>
    <row r="56" spans="1:10" ht="18" thickBot="1">
      <c r="A56" s="31">
        <v>67100</v>
      </c>
      <c r="B56" s="4"/>
      <c r="C56" s="6"/>
      <c r="D56" s="26">
        <f>SUM(D54:D55)</f>
        <v>1252394</v>
      </c>
      <c r="E56" s="13"/>
      <c r="F56" s="62">
        <f>SUM(F54:F55)</f>
        <v>32</v>
      </c>
      <c r="G56" s="13"/>
      <c r="H56" s="26">
        <v>968741</v>
      </c>
      <c r="I56" s="13"/>
      <c r="J56" s="62">
        <v>26</v>
      </c>
    </row>
    <row r="57" spans="1:10" ht="18" thickTop="1">
      <c r="A57" s="31"/>
      <c r="B57" s="4"/>
      <c r="C57" s="6"/>
      <c r="D57" s="19"/>
      <c r="E57" s="13"/>
      <c r="F57" s="19"/>
      <c r="G57" s="13"/>
      <c r="H57" s="19"/>
      <c r="I57" s="13"/>
      <c r="J57" s="19"/>
    </row>
    <row r="58" spans="1:10" ht="17.25">
      <c r="A58" s="31"/>
      <c r="B58" s="4"/>
      <c r="C58" s="5" t="s">
        <v>66</v>
      </c>
      <c r="D58" s="19"/>
      <c r="E58" s="13"/>
      <c r="F58" s="19"/>
      <c r="G58" s="13"/>
      <c r="H58" s="19"/>
      <c r="I58" s="13"/>
      <c r="J58" s="19"/>
    </row>
    <row r="59" spans="1:10" ht="17.25">
      <c r="A59" s="31">
        <v>67301</v>
      </c>
      <c r="B59" s="4"/>
      <c r="C59" s="7" t="s">
        <v>64</v>
      </c>
      <c r="D59" s="24">
        <f>D51</f>
        <v>1115554</v>
      </c>
      <c r="E59" s="13"/>
      <c r="F59" s="20">
        <f>F51</f>
        <v>29</v>
      </c>
      <c r="G59" s="13"/>
      <c r="H59" s="24">
        <v>1036817</v>
      </c>
      <c r="I59" s="13"/>
      <c r="J59" s="20">
        <v>28</v>
      </c>
    </row>
    <row r="60" spans="1:10" ht="17.25">
      <c r="A60" s="31">
        <v>67311</v>
      </c>
      <c r="B60" s="4"/>
      <c r="C60" s="7" t="s">
        <v>65</v>
      </c>
      <c r="D60" s="12" t="s">
        <v>4</v>
      </c>
      <c r="E60" s="13"/>
      <c r="F60" s="12" t="s">
        <v>4</v>
      </c>
      <c r="G60" s="13"/>
      <c r="H60" s="12" t="s">
        <v>4</v>
      </c>
      <c r="I60" s="13"/>
      <c r="J60" s="12" t="s">
        <v>4</v>
      </c>
    </row>
    <row r="61" spans="1:10" ht="18" thickBot="1">
      <c r="A61" s="31">
        <v>67300</v>
      </c>
      <c r="B61" s="4"/>
      <c r="C61" s="6"/>
      <c r="D61" s="26">
        <f>SUM(D59:D60)</f>
        <v>1115554</v>
      </c>
      <c r="E61" s="13"/>
      <c r="F61" s="62">
        <f>SUM(F59:F60)</f>
        <v>29</v>
      </c>
      <c r="G61" s="13"/>
      <c r="H61" s="26">
        <v>1036817</v>
      </c>
      <c r="I61" s="13"/>
      <c r="J61" s="62">
        <v>28</v>
      </c>
    </row>
    <row r="62" spans="1:10" ht="18" thickTop="1">
      <c r="A62" s="31"/>
      <c r="B62" s="4"/>
      <c r="C62" s="6"/>
      <c r="D62" s="19"/>
      <c r="E62" s="13"/>
      <c r="F62" s="19"/>
      <c r="G62" s="13"/>
      <c r="H62" s="19"/>
      <c r="I62" s="13"/>
      <c r="J62" s="19"/>
    </row>
    <row r="63" spans="1:10" ht="17.25">
      <c r="A63" s="31"/>
      <c r="B63" s="4"/>
      <c r="C63" s="5" t="s">
        <v>159</v>
      </c>
      <c r="D63" s="19"/>
      <c r="E63" s="13"/>
      <c r="F63" s="19"/>
      <c r="G63" s="13"/>
      <c r="H63" s="19"/>
      <c r="I63" s="13"/>
      <c r="J63" s="19"/>
    </row>
    <row r="64" spans="1:10" ht="17.25">
      <c r="A64" s="31"/>
      <c r="B64" s="4"/>
      <c r="C64" s="7" t="s">
        <v>67</v>
      </c>
      <c r="D64" s="19"/>
      <c r="E64" s="13"/>
      <c r="F64" s="19"/>
      <c r="G64" s="13"/>
      <c r="H64" s="19"/>
      <c r="I64" s="13"/>
      <c r="J64" s="19"/>
    </row>
    <row r="65" spans="1:10" ht="18" thickBot="1">
      <c r="A65" s="31">
        <v>67500</v>
      </c>
      <c r="B65" s="4"/>
      <c r="C65" s="8" t="s">
        <v>68</v>
      </c>
      <c r="D65" s="35">
        <v>0.34</v>
      </c>
      <c r="E65" s="13"/>
      <c r="F65" s="19"/>
      <c r="G65" s="13"/>
      <c r="H65" s="35">
        <v>0.28</v>
      </c>
      <c r="I65" s="13"/>
      <c r="J65" s="19"/>
    </row>
    <row r="66" spans="1:10" ht="18.75" thickBot="1" thickTop="1">
      <c r="A66" s="31">
        <v>67700</v>
      </c>
      <c r="B66" s="4"/>
      <c r="C66" s="8" t="s">
        <v>69</v>
      </c>
      <c r="D66" s="35">
        <v>0.34</v>
      </c>
      <c r="E66" s="13"/>
      <c r="F66" s="19"/>
      <c r="G66" s="13"/>
      <c r="H66" s="35">
        <v>0.28</v>
      </c>
      <c r="I66" s="13"/>
      <c r="J66" s="19"/>
    </row>
    <row r="67" ht="17.25" thickTop="1"/>
  </sheetData>
  <sheetProtection/>
  <mergeCells count="8">
    <mergeCell ref="D7:F7"/>
    <mergeCell ref="H7:J7"/>
    <mergeCell ref="A1:J1"/>
    <mergeCell ref="A2:J2"/>
    <mergeCell ref="A3:J3"/>
    <mergeCell ref="A4:J4"/>
    <mergeCell ref="A5:J5"/>
    <mergeCell ref="A6:J6"/>
  </mergeCells>
  <printOptions/>
  <pageMargins left="0.7480314960629921" right="0.7480314960629921" top="0.984251968503937" bottom="0.984251968503937" header="0.5118110236220472" footer="0.5118110236220472"/>
  <pageSetup fitToHeight="1"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X34"/>
  <sheetViews>
    <sheetView view="pageLayout" zoomScaleNormal="130" workbookViewId="0" topLeftCell="D13">
      <selection activeCell="W25" sqref="W25"/>
    </sheetView>
  </sheetViews>
  <sheetFormatPr defaultColWidth="9.00390625" defaultRowHeight="16.5"/>
  <cols>
    <col min="1" max="1" width="7.875" style="11" customWidth="1"/>
    <col min="2" max="2" width="1.625" style="0" customWidth="1"/>
    <col min="3" max="3" width="44.75390625" style="0" customWidth="1"/>
    <col min="4" max="4" width="1.625" style="0" customWidth="1"/>
    <col min="5" max="5" width="13.75390625" style="0" customWidth="1"/>
    <col min="6" max="6" width="1.625" style="0" customWidth="1"/>
    <col min="7" max="7" width="12.00390625" style="0" customWidth="1"/>
    <col min="8" max="8" width="1.625" style="0" customWidth="1"/>
    <col min="9" max="9" width="12.125" style="0" customWidth="1"/>
    <col min="10" max="10" width="1.625" style="0" customWidth="1"/>
    <col min="11" max="11" width="12.125" style="0" customWidth="1"/>
    <col min="12" max="12" width="1.625" style="0" customWidth="1"/>
    <col min="13" max="13" width="12.125" style="0" customWidth="1"/>
    <col min="14" max="14" width="1.625" style="0" customWidth="1"/>
    <col min="15" max="15" width="12.125" style="0" customWidth="1"/>
    <col min="16" max="16" width="1.625" style="0" customWidth="1"/>
    <col min="17" max="17" width="12.50390625" style="0" customWidth="1"/>
    <col min="18" max="18" width="1.625" style="0" customWidth="1"/>
    <col min="19" max="19" width="12.50390625" style="0" customWidth="1"/>
    <col min="20" max="20" width="1.625" style="0" customWidth="1"/>
    <col min="21" max="21" width="12.50390625" style="0" customWidth="1"/>
    <col min="22" max="22" width="0.74609375" style="0" customWidth="1"/>
    <col min="23" max="23" width="17.625" style="0" customWidth="1"/>
  </cols>
  <sheetData>
    <row r="1" spans="1:23" ht="16.5">
      <c r="A1" s="123" t="s">
        <v>23</v>
      </c>
      <c r="B1" s="123"/>
      <c r="C1" s="123"/>
      <c r="D1" s="123"/>
      <c r="E1" s="123"/>
      <c r="F1" s="123"/>
      <c r="G1" s="123"/>
      <c r="H1" s="123"/>
      <c r="I1" s="123"/>
      <c r="J1" s="123"/>
      <c r="K1" s="123"/>
      <c r="L1" s="123"/>
      <c r="M1" s="123"/>
      <c r="N1" s="123"/>
      <c r="O1" s="123"/>
      <c r="P1" s="123"/>
      <c r="Q1" s="123"/>
      <c r="R1" s="123"/>
      <c r="S1" s="123"/>
      <c r="T1" s="123"/>
      <c r="U1" s="123"/>
      <c r="V1" s="123"/>
      <c r="W1" s="123"/>
    </row>
    <row r="2" spans="1:24" ht="16.5">
      <c r="A2" s="123" t="s">
        <v>89</v>
      </c>
      <c r="B2" s="123"/>
      <c r="C2" s="123"/>
      <c r="D2" s="123"/>
      <c r="E2" s="123"/>
      <c r="F2" s="123"/>
      <c r="G2" s="123"/>
      <c r="H2" s="123"/>
      <c r="I2" s="123"/>
      <c r="J2" s="123"/>
      <c r="K2" s="123"/>
      <c r="L2" s="123"/>
      <c r="M2" s="123"/>
      <c r="N2" s="123"/>
      <c r="O2" s="123"/>
      <c r="P2" s="123"/>
      <c r="Q2" s="123"/>
      <c r="R2" s="123"/>
      <c r="S2" s="123"/>
      <c r="T2" s="123"/>
      <c r="U2" s="123"/>
      <c r="V2" s="123"/>
      <c r="W2" s="123"/>
      <c r="X2" s="42"/>
    </row>
    <row r="3" spans="1:24" ht="16.5">
      <c r="A3" s="123" t="s">
        <v>235</v>
      </c>
      <c r="B3" s="125"/>
      <c r="C3" s="125"/>
      <c r="D3" s="125"/>
      <c r="E3" s="125"/>
      <c r="F3" s="125"/>
      <c r="G3" s="125"/>
      <c r="H3" s="125"/>
      <c r="I3" s="125"/>
      <c r="J3" s="125"/>
      <c r="K3" s="125"/>
      <c r="L3" s="125"/>
      <c r="M3" s="125"/>
      <c r="N3" s="125"/>
      <c r="O3" s="125"/>
      <c r="P3" s="125"/>
      <c r="Q3" s="125"/>
      <c r="R3" s="125"/>
      <c r="S3" s="125"/>
      <c r="T3" s="125"/>
      <c r="U3" s="125"/>
      <c r="V3" s="125"/>
      <c r="W3" s="125"/>
      <c r="X3" s="42"/>
    </row>
    <row r="4" spans="1:23" ht="16.5">
      <c r="A4" s="124" t="s">
        <v>79</v>
      </c>
      <c r="B4" s="124"/>
      <c r="C4" s="124"/>
      <c r="D4" s="124"/>
      <c r="E4" s="124"/>
      <c r="F4" s="124"/>
      <c r="G4" s="124"/>
      <c r="H4" s="124"/>
      <c r="I4" s="124"/>
      <c r="J4" s="124"/>
      <c r="K4" s="124"/>
      <c r="L4" s="124"/>
      <c r="M4" s="124"/>
      <c r="N4" s="124"/>
      <c r="O4" s="124"/>
      <c r="P4" s="124"/>
      <c r="Q4" s="124"/>
      <c r="R4" s="124"/>
      <c r="S4" s="124"/>
      <c r="T4" s="124"/>
      <c r="U4" s="124"/>
      <c r="V4" s="124"/>
      <c r="W4" s="124"/>
    </row>
    <row r="5" spans="1:23" ht="16.5">
      <c r="A5" s="124" t="s">
        <v>80</v>
      </c>
      <c r="B5" s="124"/>
      <c r="C5" s="124"/>
      <c r="D5" s="124"/>
      <c r="E5" s="124"/>
      <c r="F5" s="124"/>
      <c r="G5" s="124"/>
      <c r="H5" s="124"/>
      <c r="I5" s="124"/>
      <c r="J5" s="124"/>
      <c r="K5" s="124"/>
      <c r="L5" s="124"/>
      <c r="M5" s="124"/>
      <c r="N5" s="124"/>
      <c r="O5" s="124"/>
      <c r="P5" s="124"/>
      <c r="Q5" s="124"/>
      <c r="R5" s="124"/>
      <c r="S5" s="124"/>
      <c r="T5" s="124"/>
      <c r="U5" s="124"/>
      <c r="V5" s="124"/>
      <c r="W5" s="124"/>
    </row>
    <row r="6" ht="16.5">
      <c r="A6" s="43"/>
    </row>
    <row r="7" spans="1:23" s="11" customFormat="1" ht="17.25" customHeight="1" thickBot="1">
      <c r="A7" s="44"/>
      <c r="B7" s="44"/>
      <c r="C7" s="44"/>
      <c r="D7" s="44"/>
      <c r="E7" s="121" t="s">
        <v>81</v>
      </c>
      <c r="F7" s="121"/>
      <c r="G7" s="121"/>
      <c r="H7" s="121"/>
      <c r="I7" s="121"/>
      <c r="J7" s="121"/>
      <c r="K7" s="121"/>
      <c r="L7" s="121"/>
      <c r="M7" s="121"/>
      <c r="N7" s="121"/>
      <c r="O7" s="121"/>
      <c r="P7" s="121"/>
      <c r="Q7" s="121"/>
      <c r="R7" s="121"/>
      <c r="S7" s="121"/>
      <c r="T7" s="121"/>
      <c r="U7" s="121"/>
      <c r="V7" s="44"/>
      <c r="W7" s="44"/>
    </row>
    <row r="8" spans="1:23" s="11" customFormat="1" ht="17.25" thickBot="1">
      <c r="A8" s="44"/>
      <c r="B8" s="44"/>
      <c r="C8" s="44"/>
      <c r="D8" s="44"/>
      <c r="E8" s="44"/>
      <c r="F8" s="45"/>
      <c r="G8" s="45"/>
      <c r="H8" s="45"/>
      <c r="I8" s="45"/>
      <c r="J8" s="45"/>
      <c r="K8" s="45"/>
      <c r="L8" s="45"/>
      <c r="M8" s="45"/>
      <c r="N8" s="45"/>
      <c r="O8" s="45"/>
      <c r="P8" s="45"/>
      <c r="Q8" s="122" t="s">
        <v>88</v>
      </c>
      <c r="R8" s="122"/>
      <c r="S8" s="122"/>
      <c r="T8" s="122"/>
      <c r="U8" s="122"/>
      <c r="V8" s="44"/>
      <c r="W8" s="44"/>
    </row>
    <row r="9" spans="1:23" s="11" customFormat="1" ht="17.25" thickBot="1">
      <c r="A9" s="44"/>
      <c r="B9" s="44"/>
      <c r="C9" s="44"/>
      <c r="D9" s="44"/>
      <c r="E9" s="44"/>
      <c r="F9" s="56"/>
      <c r="G9" s="129" t="s">
        <v>140</v>
      </c>
      <c r="H9" s="129"/>
      <c r="I9" s="129"/>
      <c r="J9" s="56"/>
      <c r="K9" s="129" t="s">
        <v>142</v>
      </c>
      <c r="L9" s="129"/>
      <c r="M9" s="129"/>
      <c r="N9" s="129"/>
      <c r="O9" s="129"/>
      <c r="P9" s="56"/>
      <c r="Q9" s="128" t="s">
        <v>149</v>
      </c>
      <c r="R9" s="55"/>
      <c r="S9" s="126" t="s">
        <v>238</v>
      </c>
      <c r="T9" s="55"/>
      <c r="U9" s="126" t="s">
        <v>237</v>
      </c>
      <c r="V9" s="44"/>
      <c r="W9" s="44"/>
    </row>
    <row r="10" spans="1:23" s="11" customFormat="1" ht="61.5" customHeight="1" thickBot="1">
      <c r="A10" s="46" t="s">
        <v>1</v>
      </c>
      <c r="B10" s="47"/>
      <c r="C10" s="47"/>
      <c r="D10" s="47"/>
      <c r="E10" s="46" t="s">
        <v>18</v>
      </c>
      <c r="F10" s="47"/>
      <c r="G10" s="46" t="s">
        <v>143</v>
      </c>
      <c r="H10" s="47"/>
      <c r="I10" s="46" t="s">
        <v>166</v>
      </c>
      <c r="J10" s="47"/>
      <c r="K10" s="46" t="s">
        <v>141</v>
      </c>
      <c r="L10" s="47"/>
      <c r="M10" s="46" t="s">
        <v>6</v>
      </c>
      <c r="N10" s="47"/>
      <c r="O10" s="46" t="s">
        <v>7</v>
      </c>
      <c r="P10" s="47"/>
      <c r="Q10" s="129"/>
      <c r="R10" s="47"/>
      <c r="S10" s="127"/>
      <c r="T10" s="47"/>
      <c r="U10" s="127"/>
      <c r="V10" s="47"/>
      <c r="W10" s="46" t="s">
        <v>82</v>
      </c>
    </row>
    <row r="11" spans="1:23" ht="18" customHeight="1">
      <c r="A11" s="44" t="s">
        <v>83</v>
      </c>
      <c r="B11" s="39"/>
      <c r="C11" s="41" t="s">
        <v>211</v>
      </c>
      <c r="D11" s="40"/>
      <c r="E11" s="24">
        <v>34354025</v>
      </c>
      <c r="F11" s="13"/>
      <c r="G11" s="24">
        <v>865379</v>
      </c>
      <c r="H11" s="13"/>
      <c r="I11" s="24">
        <v>5416</v>
      </c>
      <c r="J11" s="13"/>
      <c r="K11" s="24">
        <v>7761385</v>
      </c>
      <c r="L11" s="13"/>
      <c r="M11" s="24">
        <v>60508</v>
      </c>
      <c r="N11" s="13"/>
      <c r="O11" s="24">
        <v>5644873</v>
      </c>
      <c r="P11" s="13"/>
      <c r="Q11" s="24">
        <v>153132</v>
      </c>
      <c r="R11" s="13"/>
      <c r="S11" s="102">
        <v>0</v>
      </c>
      <c r="T11" s="102"/>
      <c r="U11" s="102">
        <v>352594</v>
      </c>
      <c r="V11" s="13"/>
      <c r="W11" s="24">
        <v>49197312</v>
      </c>
    </row>
    <row r="12" spans="1:23" ht="17.25">
      <c r="A12" s="44"/>
      <c r="B12" s="39"/>
      <c r="C12" s="41"/>
      <c r="D12" s="40"/>
      <c r="E12" s="12"/>
      <c r="F12" s="13"/>
      <c r="G12" s="12"/>
      <c r="H12" s="13"/>
      <c r="I12" s="12"/>
      <c r="J12" s="13"/>
      <c r="K12" s="12"/>
      <c r="L12" s="13"/>
      <c r="M12" s="12"/>
      <c r="N12" s="13"/>
      <c r="O12" s="64"/>
      <c r="P12" s="13"/>
      <c r="Q12" s="12"/>
      <c r="R12" s="13"/>
      <c r="S12" s="13"/>
      <c r="T12" s="13"/>
      <c r="U12" s="12"/>
      <c r="V12" s="13"/>
      <c r="W12" s="63"/>
    </row>
    <row r="13" spans="1:23" ht="17.25">
      <c r="A13" s="44" t="s">
        <v>84</v>
      </c>
      <c r="B13" s="39"/>
      <c r="C13" s="41" t="s">
        <v>212</v>
      </c>
      <c r="D13" s="40"/>
      <c r="E13" s="12" t="s">
        <v>4</v>
      </c>
      <c r="F13" s="13"/>
      <c r="G13" s="12" t="s">
        <v>4</v>
      </c>
      <c r="H13" s="13"/>
      <c r="I13" s="12" t="s">
        <v>4</v>
      </c>
      <c r="J13" s="13"/>
      <c r="K13" s="12" t="s">
        <v>4</v>
      </c>
      <c r="L13" s="13"/>
      <c r="M13" s="12" t="s">
        <v>4</v>
      </c>
      <c r="N13" s="13"/>
      <c r="O13" s="63">
        <v>968741</v>
      </c>
      <c r="P13" s="13"/>
      <c r="Q13" s="12" t="s">
        <v>4</v>
      </c>
      <c r="R13" s="13"/>
      <c r="S13" s="12" t="s">
        <v>4</v>
      </c>
      <c r="T13" s="13"/>
      <c r="U13" s="12" t="s">
        <v>4</v>
      </c>
      <c r="V13" s="13"/>
      <c r="W13" s="63">
        <v>968741</v>
      </c>
    </row>
    <row r="14" spans="1:23" ht="17.25">
      <c r="A14" s="44"/>
      <c r="B14" s="39"/>
      <c r="C14" s="41"/>
      <c r="D14" s="40"/>
      <c r="E14" s="12"/>
      <c r="F14" s="13"/>
      <c r="G14" s="12"/>
      <c r="H14" s="13"/>
      <c r="I14" s="12"/>
      <c r="J14" s="13"/>
      <c r="K14" s="12"/>
      <c r="L14" s="13"/>
      <c r="M14" s="12"/>
      <c r="N14" s="13"/>
      <c r="O14" s="12"/>
      <c r="P14" s="13"/>
      <c r="Q14" s="12"/>
      <c r="R14" s="13"/>
      <c r="S14" s="13"/>
      <c r="T14" s="13"/>
      <c r="U14" s="12"/>
      <c r="V14" s="13"/>
      <c r="W14" s="63"/>
    </row>
    <row r="15" spans="1:23" ht="17.25">
      <c r="A15" s="44" t="s">
        <v>85</v>
      </c>
      <c r="B15" s="39"/>
      <c r="C15" s="41" t="s">
        <v>213</v>
      </c>
      <c r="D15" s="40"/>
      <c r="E15" s="12" t="s">
        <v>4</v>
      </c>
      <c r="F15" s="13"/>
      <c r="G15" s="12" t="s">
        <v>4</v>
      </c>
      <c r="H15" s="13"/>
      <c r="I15" s="12" t="s">
        <v>4</v>
      </c>
      <c r="J15" s="13"/>
      <c r="K15" s="12" t="s">
        <v>4</v>
      </c>
      <c r="L15" s="13"/>
      <c r="M15" s="12" t="s">
        <v>4</v>
      </c>
      <c r="N15" s="13"/>
      <c r="O15" s="12" t="s">
        <v>4</v>
      </c>
      <c r="P15" s="13"/>
      <c r="Q15" s="64">
        <v>-7045</v>
      </c>
      <c r="R15" s="66"/>
      <c r="S15" s="12" t="s">
        <v>4</v>
      </c>
      <c r="T15" s="66"/>
      <c r="U15" s="64">
        <v>75121</v>
      </c>
      <c r="V15" s="13"/>
      <c r="W15" s="64">
        <v>68076</v>
      </c>
    </row>
    <row r="16" spans="1:23" ht="17.25">
      <c r="A16" s="44"/>
      <c r="B16" s="39"/>
      <c r="C16" s="41"/>
      <c r="D16" s="40"/>
      <c r="E16" s="65"/>
      <c r="F16" s="13"/>
      <c r="G16" s="65"/>
      <c r="H16" s="13"/>
      <c r="I16" s="65"/>
      <c r="J16" s="13"/>
      <c r="K16" s="65"/>
      <c r="L16" s="13"/>
      <c r="M16" s="65"/>
      <c r="N16" s="13"/>
      <c r="O16" s="65"/>
      <c r="P16" s="13"/>
      <c r="Q16" s="65"/>
      <c r="R16" s="66"/>
      <c r="S16" s="65"/>
      <c r="T16" s="66"/>
      <c r="U16" s="65"/>
      <c r="V16" s="13"/>
      <c r="W16" s="65"/>
    </row>
    <row r="17" spans="1:23" ht="17.25">
      <c r="A17" s="44" t="s">
        <v>86</v>
      </c>
      <c r="B17" s="39"/>
      <c r="C17" s="41" t="s">
        <v>214</v>
      </c>
      <c r="D17" s="40"/>
      <c r="E17" s="69" t="s">
        <v>4</v>
      </c>
      <c r="F17" s="13"/>
      <c r="G17" s="69" t="s">
        <v>4</v>
      </c>
      <c r="H17" s="13"/>
      <c r="I17" s="69" t="s">
        <v>4</v>
      </c>
      <c r="J17" s="61"/>
      <c r="K17" s="69" t="s">
        <v>4</v>
      </c>
      <c r="L17" s="13"/>
      <c r="M17" s="69" t="s">
        <v>4</v>
      </c>
      <c r="N17" s="13"/>
      <c r="O17" s="65">
        <v>968741</v>
      </c>
      <c r="P17" s="13"/>
      <c r="Q17" s="70">
        <v>-7045</v>
      </c>
      <c r="R17" s="66"/>
      <c r="S17" s="70" t="s">
        <v>4</v>
      </c>
      <c r="T17" s="66"/>
      <c r="U17" s="65">
        <v>75121</v>
      </c>
      <c r="V17" s="13"/>
      <c r="W17" s="65">
        <v>1036817</v>
      </c>
    </row>
    <row r="18" spans="1:23" ht="17.25">
      <c r="A18" s="44"/>
      <c r="B18" s="39"/>
      <c r="C18" s="41"/>
      <c r="D18" s="40"/>
      <c r="E18" s="12"/>
      <c r="F18" s="13"/>
      <c r="G18" s="12"/>
      <c r="H18" s="13"/>
      <c r="I18" s="12"/>
      <c r="J18" s="13"/>
      <c r="K18" s="12"/>
      <c r="L18" s="13"/>
      <c r="M18" s="12"/>
      <c r="N18" s="13"/>
      <c r="O18" s="63"/>
      <c r="P18" s="13"/>
      <c r="Q18" s="63"/>
      <c r="R18" s="66"/>
      <c r="S18" s="66"/>
      <c r="T18" s="66"/>
      <c r="U18" s="63"/>
      <c r="V18" s="13"/>
      <c r="W18" s="63"/>
    </row>
    <row r="19" spans="1:23" ht="18" thickBot="1">
      <c r="A19" s="44" t="s">
        <v>87</v>
      </c>
      <c r="B19" s="39"/>
      <c r="C19" s="41" t="s">
        <v>215</v>
      </c>
      <c r="D19" s="40"/>
      <c r="E19" s="67">
        <v>34354025</v>
      </c>
      <c r="F19" s="13"/>
      <c r="G19" s="67">
        <v>865379</v>
      </c>
      <c r="H19" s="13"/>
      <c r="I19" s="67">
        <v>5416</v>
      </c>
      <c r="J19" s="13"/>
      <c r="K19" s="67">
        <v>7761385</v>
      </c>
      <c r="L19" s="13"/>
      <c r="M19" s="67">
        <v>60508</v>
      </c>
      <c r="N19" s="13"/>
      <c r="O19" s="67">
        <v>6613614</v>
      </c>
      <c r="P19" s="13"/>
      <c r="Q19" s="67">
        <v>146087</v>
      </c>
      <c r="R19" s="13"/>
      <c r="S19" s="67">
        <v>0</v>
      </c>
      <c r="T19" s="13"/>
      <c r="U19" s="67">
        <v>427715</v>
      </c>
      <c r="V19" s="13"/>
      <c r="W19" s="67">
        <v>50234129</v>
      </c>
    </row>
    <row r="20" spans="1:23" ht="18" thickTop="1">
      <c r="A20" s="44"/>
      <c r="B20" s="39"/>
      <c r="C20" s="41"/>
      <c r="D20" s="40"/>
      <c r="E20" s="68"/>
      <c r="F20" s="61"/>
      <c r="G20" s="68"/>
      <c r="H20" s="61"/>
      <c r="I20" s="68"/>
      <c r="J20" s="61"/>
      <c r="K20" s="68"/>
      <c r="L20" s="61"/>
      <c r="M20" s="68"/>
      <c r="N20" s="61"/>
      <c r="O20" s="68"/>
      <c r="P20" s="61"/>
      <c r="Q20" s="68"/>
      <c r="R20" s="61"/>
      <c r="S20" s="61"/>
      <c r="T20" s="61"/>
      <c r="U20" s="68"/>
      <c r="V20" s="61"/>
      <c r="W20" s="68"/>
    </row>
    <row r="21" spans="1:23" ht="17.25">
      <c r="A21" s="44" t="s">
        <v>83</v>
      </c>
      <c r="B21" s="39"/>
      <c r="C21" s="41" t="s">
        <v>236</v>
      </c>
      <c r="D21" s="40"/>
      <c r="E21" s="24">
        <v>36914212</v>
      </c>
      <c r="F21" s="13"/>
      <c r="G21" s="24">
        <v>865379</v>
      </c>
      <c r="H21" s="13"/>
      <c r="I21" s="24">
        <v>5416</v>
      </c>
      <c r="J21" s="13"/>
      <c r="K21" s="24">
        <v>9150480</v>
      </c>
      <c r="L21" s="13"/>
      <c r="M21" s="24">
        <v>83660</v>
      </c>
      <c r="N21" s="13"/>
      <c r="O21" s="24">
        <v>4948078</v>
      </c>
      <c r="P21" s="13"/>
      <c r="Q21" s="24">
        <v>140057</v>
      </c>
      <c r="R21" s="13"/>
      <c r="S21" s="102">
        <v>0</v>
      </c>
      <c r="T21" s="102"/>
      <c r="U21" s="102">
        <v>380487</v>
      </c>
      <c r="V21" s="13"/>
      <c r="W21" s="24">
        <v>52487769</v>
      </c>
    </row>
    <row r="22" spans="1:23" ht="17.25">
      <c r="A22" s="44"/>
      <c r="B22" s="39"/>
      <c r="C22" s="41"/>
      <c r="D22" s="40"/>
      <c r="E22" s="24"/>
      <c r="F22" s="13"/>
      <c r="G22" s="24"/>
      <c r="H22" s="13"/>
      <c r="I22" s="24"/>
      <c r="J22" s="13"/>
      <c r="K22" s="24"/>
      <c r="L22" s="13"/>
      <c r="M22" s="24"/>
      <c r="N22" s="13"/>
      <c r="O22" s="24"/>
      <c r="P22" s="13"/>
      <c r="Q22" s="24"/>
      <c r="R22" s="13"/>
      <c r="S22" s="102"/>
      <c r="T22" s="102"/>
      <c r="U22" s="102"/>
      <c r="V22" s="13"/>
      <c r="W22" s="24"/>
    </row>
    <row r="23" spans="1:23" ht="17.25">
      <c r="A23" s="44" t="s">
        <v>239</v>
      </c>
      <c r="B23" s="39"/>
      <c r="C23" s="103" t="s">
        <v>240</v>
      </c>
      <c r="D23" s="40"/>
      <c r="E23" s="37" t="s">
        <v>4</v>
      </c>
      <c r="F23" s="104"/>
      <c r="G23" s="37" t="s">
        <v>4</v>
      </c>
      <c r="H23" s="104"/>
      <c r="I23" s="37" t="s">
        <v>4</v>
      </c>
      <c r="J23" s="105"/>
      <c r="K23" s="37" t="s">
        <v>4</v>
      </c>
      <c r="L23" s="104"/>
      <c r="M23" s="37" t="s">
        <v>4</v>
      </c>
      <c r="N23" s="104"/>
      <c r="O23" s="70">
        <v>-926757</v>
      </c>
      <c r="P23" s="104"/>
      <c r="Q23" s="70" t="s">
        <v>4</v>
      </c>
      <c r="R23" s="106"/>
      <c r="S23" s="70">
        <v>979217</v>
      </c>
      <c r="T23" s="106"/>
      <c r="U23" s="70">
        <v>-380487</v>
      </c>
      <c r="V23" s="104"/>
      <c r="W23" s="70">
        <f>SUM(O23:U23)</f>
        <v>-328027</v>
      </c>
    </row>
    <row r="24" spans="1:23" ht="17.25">
      <c r="A24" s="44"/>
      <c r="B24" s="39"/>
      <c r="C24" s="41"/>
      <c r="D24" s="40"/>
      <c r="E24" s="19"/>
      <c r="F24" s="13"/>
      <c r="G24" s="19"/>
      <c r="H24" s="13"/>
      <c r="I24" s="19"/>
      <c r="J24" s="13"/>
      <c r="K24" s="19"/>
      <c r="L24" s="13"/>
      <c r="M24" s="19"/>
      <c r="N24" s="13"/>
      <c r="O24" s="19"/>
      <c r="P24" s="13"/>
      <c r="Q24" s="19"/>
      <c r="R24" s="13"/>
      <c r="S24" s="13"/>
      <c r="T24" s="13"/>
      <c r="U24" s="19"/>
      <c r="V24" s="13"/>
      <c r="W24" s="19"/>
    </row>
    <row r="25" spans="1:23" ht="17.25">
      <c r="A25" s="44" t="s">
        <v>241</v>
      </c>
      <c r="B25" s="39"/>
      <c r="C25" s="103" t="s">
        <v>242</v>
      </c>
      <c r="D25" s="40"/>
      <c r="E25" s="107">
        <f>SUM(E21:E24)</f>
        <v>36914212</v>
      </c>
      <c r="F25" s="108">
        <f>SUM(F21:F24)</f>
        <v>0</v>
      </c>
      <c r="G25" s="107">
        <f>SUM(G21:G24)</f>
        <v>865379</v>
      </c>
      <c r="H25" s="13"/>
      <c r="I25" s="107">
        <f>SUM(I21:I24)</f>
        <v>5416</v>
      </c>
      <c r="J25" s="108">
        <f>SUM(J21:J24)</f>
        <v>0</v>
      </c>
      <c r="K25" s="107">
        <f>SUM(K21:K24)</f>
        <v>9150480</v>
      </c>
      <c r="L25" s="13"/>
      <c r="M25" s="107">
        <f>SUM(M21:M24)</f>
        <v>83660</v>
      </c>
      <c r="N25" s="108">
        <f>SUM(N21:N24)</f>
        <v>0</v>
      </c>
      <c r="O25" s="107">
        <f>SUM(O21:O24)</f>
        <v>4021321</v>
      </c>
      <c r="P25" s="13"/>
      <c r="Q25" s="107">
        <f>SUM(Q21:Q24)</f>
        <v>140057</v>
      </c>
      <c r="R25" s="108">
        <f>SUM(R21:R24)</f>
        <v>0</v>
      </c>
      <c r="S25" s="107">
        <f>SUM(S21:S24)</f>
        <v>979217</v>
      </c>
      <c r="T25" s="13"/>
      <c r="U25" s="107">
        <f>SUM(U21:U24)</f>
        <v>0</v>
      </c>
      <c r="V25" s="108">
        <f>SUM(V21:V24)</f>
        <v>0</v>
      </c>
      <c r="W25" s="107">
        <f>SUM(W21:W24)</f>
        <v>52159742</v>
      </c>
    </row>
    <row r="26" spans="1:23" ht="17.25">
      <c r="A26" s="44"/>
      <c r="B26" s="39"/>
      <c r="C26" s="41"/>
      <c r="D26" s="40"/>
      <c r="E26" s="19"/>
      <c r="F26" s="13"/>
      <c r="G26" s="19"/>
      <c r="H26" s="13"/>
      <c r="I26" s="19"/>
      <c r="J26" s="13"/>
      <c r="K26" s="19"/>
      <c r="L26" s="13"/>
      <c r="M26" s="19"/>
      <c r="N26" s="13"/>
      <c r="O26" s="19"/>
      <c r="P26" s="13"/>
      <c r="Q26" s="19"/>
      <c r="R26" s="13"/>
      <c r="S26" s="13"/>
      <c r="T26" s="13"/>
      <c r="U26" s="19"/>
      <c r="V26" s="13"/>
      <c r="W26" s="19"/>
    </row>
    <row r="27" spans="1:23" ht="16.5" customHeight="1">
      <c r="A27" s="44" t="s">
        <v>84</v>
      </c>
      <c r="B27" s="39"/>
      <c r="C27" s="41" t="s">
        <v>243</v>
      </c>
      <c r="D27" s="40"/>
      <c r="E27" s="12" t="s">
        <v>4</v>
      </c>
      <c r="F27" s="13"/>
      <c r="G27" s="12" t="s">
        <v>4</v>
      </c>
      <c r="H27" s="13"/>
      <c r="I27" s="12" t="s">
        <v>4</v>
      </c>
      <c r="J27" s="13"/>
      <c r="K27" s="12" t="s">
        <v>4</v>
      </c>
      <c r="L27" s="13"/>
      <c r="M27" s="12" t="s">
        <v>4</v>
      </c>
      <c r="N27" s="13"/>
      <c r="O27" s="63">
        <v>1252394</v>
      </c>
      <c r="P27" s="13"/>
      <c r="Q27" s="12" t="s">
        <v>4</v>
      </c>
      <c r="R27" s="13"/>
      <c r="S27" s="12" t="s">
        <v>4</v>
      </c>
      <c r="T27" s="13"/>
      <c r="U27" s="12" t="s">
        <v>4</v>
      </c>
      <c r="V27" s="13"/>
      <c r="W27" s="63">
        <f>SUM(O27:V27)</f>
        <v>1252394</v>
      </c>
    </row>
    <row r="28" spans="1:23" ht="17.25">
      <c r="A28" s="44"/>
      <c r="B28" s="39"/>
      <c r="C28" s="41"/>
      <c r="D28" s="40"/>
      <c r="E28" s="12"/>
      <c r="F28" s="13"/>
      <c r="G28" s="12"/>
      <c r="H28" s="13"/>
      <c r="I28" s="12"/>
      <c r="J28" s="13"/>
      <c r="K28" s="63"/>
      <c r="L28" s="13"/>
      <c r="M28" s="12"/>
      <c r="N28" s="13"/>
      <c r="O28" s="64"/>
      <c r="P28" s="13"/>
      <c r="Q28" s="12"/>
      <c r="R28" s="13"/>
      <c r="S28" s="13"/>
      <c r="T28" s="13"/>
      <c r="U28" s="12"/>
      <c r="V28" s="13"/>
      <c r="W28" s="63"/>
    </row>
    <row r="29" spans="1:23" ht="17.25">
      <c r="A29" s="44" t="s">
        <v>85</v>
      </c>
      <c r="B29" s="39"/>
      <c r="C29" s="41" t="s">
        <v>244</v>
      </c>
      <c r="D29" s="40"/>
      <c r="E29" s="12" t="s">
        <v>4</v>
      </c>
      <c r="F29" s="13"/>
      <c r="G29" s="12" t="s">
        <v>4</v>
      </c>
      <c r="H29" s="13"/>
      <c r="I29" s="12" t="s">
        <v>4</v>
      </c>
      <c r="J29" s="13"/>
      <c r="K29" s="12" t="s">
        <v>4</v>
      </c>
      <c r="L29" s="13"/>
      <c r="M29" s="12" t="s">
        <v>4</v>
      </c>
      <c r="N29" s="13"/>
      <c r="O29" s="64">
        <v>35358</v>
      </c>
      <c r="P29" s="13"/>
      <c r="Q29" s="64">
        <v>3243</v>
      </c>
      <c r="R29" s="13"/>
      <c r="S29" s="64">
        <v>-175441</v>
      </c>
      <c r="T29" s="13"/>
      <c r="U29" s="12" t="s">
        <v>4</v>
      </c>
      <c r="V29" s="13"/>
      <c r="W29" s="64">
        <f>SUM(O29:U29)</f>
        <v>-136840</v>
      </c>
    </row>
    <row r="30" spans="1:23" ht="17.25">
      <c r="A30" s="44"/>
      <c r="B30" s="39"/>
      <c r="C30" s="41"/>
      <c r="D30" s="40"/>
      <c r="E30" s="69"/>
      <c r="F30" s="61"/>
      <c r="G30" s="69"/>
      <c r="H30" s="61"/>
      <c r="I30" s="69"/>
      <c r="J30" s="61"/>
      <c r="K30" s="69"/>
      <c r="L30" s="61"/>
      <c r="M30" s="69"/>
      <c r="N30" s="61"/>
      <c r="O30" s="65"/>
      <c r="P30" s="61"/>
      <c r="Q30" s="65"/>
      <c r="R30" s="61"/>
      <c r="S30" s="70"/>
      <c r="T30" s="97"/>
      <c r="U30" s="65"/>
      <c r="V30" s="61"/>
      <c r="W30" s="65"/>
    </row>
    <row r="31" spans="1:23" ht="17.25">
      <c r="A31" s="44" t="s">
        <v>86</v>
      </c>
      <c r="B31" s="39"/>
      <c r="C31" s="41" t="s">
        <v>245</v>
      </c>
      <c r="D31" s="40"/>
      <c r="E31" s="65">
        <f>SUM(E27:E29)</f>
        <v>0</v>
      </c>
      <c r="F31" s="61"/>
      <c r="G31" s="65">
        <f aca="true" t="shared" si="0" ref="G31:M31">SUM(G27:G29)</f>
        <v>0</v>
      </c>
      <c r="H31" s="65">
        <f t="shared" si="0"/>
        <v>0</v>
      </c>
      <c r="I31" s="65">
        <f t="shared" si="0"/>
        <v>0</v>
      </c>
      <c r="J31" s="65">
        <f t="shared" si="0"/>
        <v>0</v>
      </c>
      <c r="K31" s="65">
        <f t="shared" si="0"/>
        <v>0</v>
      </c>
      <c r="L31" s="65">
        <f t="shared" si="0"/>
        <v>0</v>
      </c>
      <c r="M31" s="65">
        <f t="shared" si="0"/>
        <v>0</v>
      </c>
      <c r="N31" s="61"/>
      <c r="O31" s="65">
        <f>SUM(O27:O29)</f>
        <v>1287752</v>
      </c>
      <c r="P31" s="61"/>
      <c r="Q31" s="70">
        <f>SUM(Q27:Q29)</f>
        <v>3243</v>
      </c>
      <c r="R31" s="97"/>
      <c r="S31" s="70">
        <f>SUM(S27:S29)</f>
        <v>-175441</v>
      </c>
      <c r="T31" s="97"/>
      <c r="U31" s="65">
        <f>SUM(U27:U29)</f>
        <v>0</v>
      </c>
      <c r="V31" s="105">
        <f>SUM(S31:U31)</f>
        <v>-175441</v>
      </c>
      <c r="W31" s="65">
        <f>SUM(W27:W29)</f>
        <v>1115554</v>
      </c>
    </row>
    <row r="32" spans="1:23" ht="17.25">
      <c r="A32" s="44"/>
      <c r="B32" s="39"/>
      <c r="C32" s="41"/>
      <c r="D32" s="40"/>
      <c r="E32" s="12"/>
      <c r="F32" s="13"/>
      <c r="G32" s="12"/>
      <c r="H32" s="13"/>
      <c r="I32" s="12"/>
      <c r="J32" s="13"/>
      <c r="K32" s="12"/>
      <c r="L32" s="13"/>
      <c r="M32" s="12"/>
      <c r="N32" s="13"/>
      <c r="O32" s="63"/>
      <c r="P32" s="13"/>
      <c r="Q32" s="12"/>
      <c r="R32" s="13"/>
      <c r="S32" s="13"/>
      <c r="T32" s="13"/>
      <c r="U32" s="12"/>
      <c r="V32" s="13"/>
      <c r="W32" s="63"/>
    </row>
    <row r="33" spans="1:23" ht="18" thickBot="1">
      <c r="A33" s="44" t="s">
        <v>87</v>
      </c>
      <c r="B33" s="39"/>
      <c r="C33" s="41" t="s">
        <v>215</v>
      </c>
      <c r="D33" s="40"/>
      <c r="E33" s="67">
        <f>E25+E31</f>
        <v>36914212</v>
      </c>
      <c r="F33" s="13"/>
      <c r="G33" s="67">
        <f>G25+G31</f>
        <v>865379</v>
      </c>
      <c r="H33" s="108"/>
      <c r="I33" s="67">
        <f>I25+I31</f>
        <v>5416</v>
      </c>
      <c r="J33" s="13"/>
      <c r="K33" s="67">
        <f>K25+K31</f>
        <v>9150480</v>
      </c>
      <c r="L33" s="13"/>
      <c r="M33" s="67">
        <f>M25+M31</f>
        <v>83660</v>
      </c>
      <c r="N33" s="13"/>
      <c r="O33" s="67">
        <f>O25+O31</f>
        <v>5309073</v>
      </c>
      <c r="P33" s="13"/>
      <c r="Q33" s="67">
        <f>Q25+Q31</f>
        <v>143300</v>
      </c>
      <c r="R33" s="13"/>
      <c r="S33" s="67">
        <f>S25+S31</f>
        <v>803776</v>
      </c>
      <c r="T33" s="67"/>
      <c r="U33" s="67">
        <f>U25+U31</f>
        <v>0</v>
      </c>
      <c r="V33" s="13"/>
      <c r="W33" s="67">
        <f>SUM(E33:U33)</f>
        <v>53275296</v>
      </c>
    </row>
    <row r="34" spans="1:23" ht="18" thickTop="1">
      <c r="A34" s="43"/>
      <c r="E34" s="12"/>
      <c r="F34" s="13"/>
      <c r="G34" s="12"/>
      <c r="H34" s="13"/>
      <c r="I34" s="12"/>
      <c r="J34" s="13"/>
      <c r="K34" s="12"/>
      <c r="L34" s="13"/>
      <c r="M34" s="12"/>
      <c r="N34" s="13"/>
      <c r="O34" s="12"/>
      <c r="P34" s="13"/>
      <c r="Q34" s="64"/>
      <c r="R34" s="66"/>
      <c r="S34" s="66"/>
      <c r="T34" s="66"/>
      <c r="U34" s="64"/>
      <c r="V34" s="13"/>
      <c r="W34" s="64"/>
    </row>
  </sheetData>
  <sheetProtection/>
  <mergeCells count="12">
    <mergeCell ref="S9:S10"/>
    <mergeCell ref="Q9:Q10"/>
    <mergeCell ref="U9:U10"/>
    <mergeCell ref="G9:I9"/>
    <mergeCell ref="K9:O9"/>
    <mergeCell ref="E7:U7"/>
    <mergeCell ref="Q8:U8"/>
    <mergeCell ref="A1:W1"/>
    <mergeCell ref="A2:W2"/>
    <mergeCell ref="A4:W4"/>
    <mergeCell ref="A5:W5"/>
    <mergeCell ref="A3:W3"/>
  </mergeCells>
  <printOptions/>
  <pageMargins left="0.7480314960629921" right="0.6839583333333333" top="0.984251968503937" bottom="0.984251968503937" header="0.5118110236220472" footer="0.5118110236220472"/>
  <pageSetup fitToHeight="1"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G76"/>
  <sheetViews>
    <sheetView tabSelected="1" zoomScale="130" zoomScaleNormal="130" zoomScalePageLayoutView="0" workbookViewId="0" topLeftCell="A1">
      <selection activeCell="K11" sqref="K11"/>
    </sheetView>
  </sheetViews>
  <sheetFormatPr defaultColWidth="9.00390625" defaultRowHeight="16.5"/>
  <cols>
    <col min="1" max="1" width="9.25390625" style="11" customWidth="1"/>
    <col min="2" max="2" width="2.125" style="0" customWidth="1"/>
    <col min="3" max="3" width="47.375" style="0" customWidth="1"/>
    <col min="4" max="4" width="2.125" style="0" customWidth="1"/>
    <col min="5" max="5" width="14.125" style="0" customWidth="1"/>
    <col min="6" max="6" width="2.125" style="0" customWidth="1"/>
    <col min="7" max="7" width="14.125" style="88" customWidth="1"/>
  </cols>
  <sheetData>
    <row r="1" spans="1:7" ht="16.5">
      <c r="A1" s="132" t="s">
        <v>23</v>
      </c>
      <c r="B1" s="132"/>
      <c r="C1" s="132"/>
      <c r="D1" s="132"/>
      <c r="E1" s="132"/>
      <c r="F1" s="132"/>
      <c r="G1" s="132"/>
    </row>
    <row r="2" spans="1:7" ht="16.5">
      <c r="A2" s="132" t="s">
        <v>138</v>
      </c>
      <c r="B2" s="132"/>
      <c r="C2" s="132"/>
      <c r="D2" s="132"/>
      <c r="E2" s="132"/>
      <c r="F2" s="132"/>
      <c r="G2" s="132"/>
    </row>
    <row r="3" spans="1:7" ht="16.5">
      <c r="A3" s="133" t="s">
        <v>246</v>
      </c>
      <c r="B3" s="132"/>
      <c r="C3" s="132"/>
      <c r="D3" s="132"/>
      <c r="E3" s="132"/>
      <c r="F3" s="132"/>
      <c r="G3" s="132"/>
    </row>
    <row r="4" spans="1:7" ht="16.5">
      <c r="A4" s="132"/>
      <c r="B4" s="132"/>
      <c r="C4" s="132"/>
      <c r="D4" s="132"/>
      <c r="E4" s="132"/>
      <c r="F4" s="132"/>
      <c r="G4" s="132"/>
    </row>
    <row r="5" spans="1:7" ht="16.5">
      <c r="A5" s="131" t="s">
        <v>0</v>
      </c>
      <c r="B5" s="131"/>
      <c r="C5" s="131"/>
      <c r="D5" s="131"/>
      <c r="E5" s="131"/>
      <c r="F5" s="131"/>
      <c r="G5" s="131"/>
    </row>
    <row r="6" spans="1:7" ht="51" customHeight="1" thickBot="1">
      <c r="A6" s="49" t="s">
        <v>160</v>
      </c>
      <c r="B6" s="3"/>
      <c r="C6" s="111"/>
      <c r="D6" s="3"/>
      <c r="E6" s="72" t="s">
        <v>247</v>
      </c>
      <c r="F6" s="57"/>
      <c r="G6" s="72" t="s">
        <v>216</v>
      </c>
    </row>
    <row r="7" spans="1:7" ht="16.5">
      <c r="A7" s="3"/>
      <c r="B7" s="2"/>
      <c r="C7" s="48" t="s">
        <v>19</v>
      </c>
      <c r="D7" s="2"/>
      <c r="E7" s="1"/>
      <c r="F7" s="1"/>
      <c r="G7" s="1"/>
    </row>
    <row r="8" spans="1:7" ht="16.5">
      <c r="A8" s="3" t="s">
        <v>90</v>
      </c>
      <c r="B8" s="2"/>
      <c r="C8" s="48" t="s">
        <v>57</v>
      </c>
      <c r="D8" s="2"/>
      <c r="E8" s="86">
        <v>1437202</v>
      </c>
      <c r="F8" s="1"/>
      <c r="G8" s="86">
        <v>1162213</v>
      </c>
    </row>
    <row r="9" spans="1:7" ht="16.5">
      <c r="A9" s="3" t="s">
        <v>91</v>
      </c>
      <c r="B9" s="2"/>
      <c r="C9" s="48" t="s">
        <v>167</v>
      </c>
      <c r="D9" s="2"/>
      <c r="E9" s="1"/>
      <c r="F9" s="1"/>
      <c r="G9" s="1"/>
    </row>
    <row r="10" spans="1:7" ht="16.5">
      <c r="A10" s="3" t="s">
        <v>92</v>
      </c>
      <c r="B10" s="2"/>
      <c r="C10" s="48" t="s">
        <v>77</v>
      </c>
      <c r="D10" s="2"/>
      <c r="E10" s="51">
        <v>356756</v>
      </c>
      <c r="F10" s="1"/>
      <c r="G10" s="51">
        <v>514548</v>
      </c>
    </row>
    <row r="11" spans="1:7" ht="35.25" customHeight="1">
      <c r="A11" s="89" t="s">
        <v>93</v>
      </c>
      <c r="B11" s="2"/>
      <c r="C11" s="48" t="s">
        <v>200</v>
      </c>
      <c r="D11" s="2"/>
      <c r="E11" s="91">
        <v>-63791</v>
      </c>
      <c r="F11" s="92"/>
      <c r="G11" s="91">
        <v>-174520</v>
      </c>
    </row>
    <row r="12" spans="1:7" ht="16.5">
      <c r="A12" s="3" t="s">
        <v>94</v>
      </c>
      <c r="B12" s="2"/>
      <c r="C12" s="48" t="s">
        <v>72</v>
      </c>
      <c r="D12" s="2"/>
      <c r="E12" s="51">
        <v>1182126</v>
      </c>
      <c r="F12" s="1"/>
      <c r="G12" s="51">
        <v>1045711</v>
      </c>
    </row>
    <row r="13" spans="1:7" ht="16.5">
      <c r="A13" s="3" t="s">
        <v>95</v>
      </c>
      <c r="B13" s="2"/>
      <c r="C13" s="48" t="s">
        <v>70</v>
      </c>
      <c r="D13" s="2"/>
      <c r="E13" s="51">
        <v>-4077088</v>
      </c>
      <c r="F13" s="1"/>
      <c r="G13" s="51">
        <v>-3776808</v>
      </c>
    </row>
    <row r="14" spans="1:7" ht="16.5">
      <c r="A14" s="3" t="s">
        <v>96</v>
      </c>
      <c r="B14" s="2"/>
      <c r="C14" s="48" t="s">
        <v>97</v>
      </c>
      <c r="D14" s="2"/>
      <c r="E14" s="51" t="s">
        <v>4</v>
      </c>
      <c r="F14" s="1"/>
      <c r="G14" s="51">
        <v>-10183</v>
      </c>
    </row>
    <row r="15" spans="1:7" ht="16.5">
      <c r="A15" s="3" t="s">
        <v>168</v>
      </c>
      <c r="B15" s="2"/>
      <c r="C15" s="48" t="s">
        <v>169</v>
      </c>
      <c r="D15" s="2"/>
      <c r="E15" s="51">
        <v>-15132</v>
      </c>
      <c r="F15" s="1"/>
      <c r="G15" s="51">
        <v>-49187</v>
      </c>
    </row>
    <row r="16" spans="1:7" ht="16.5">
      <c r="A16" s="3" t="s">
        <v>249</v>
      </c>
      <c r="B16" s="2"/>
      <c r="C16" s="109" t="s">
        <v>250</v>
      </c>
      <c r="D16" s="2"/>
      <c r="E16" s="51">
        <v>-1457</v>
      </c>
      <c r="F16" s="1"/>
      <c r="G16" s="51"/>
    </row>
    <row r="17" spans="1:7" ht="16.5">
      <c r="A17" s="3" t="s">
        <v>98</v>
      </c>
      <c r="B17" s="2"/>
      <c r="C17" s="48" t="s">
        <v>99</v>
      </c>
      <c r="D17" s="2"/>
      <c r="E17" s="51">
        <v>78959</v>
      </c>
      <c r="F17" s="1"/>
      <c r="G17" s="51">
        <v>84829</v>
      </c>
    </row>
    <row r="18" spans="1:7" ht="16.5">
      <c r="A18" s="3" t="s">
        <v>100</v>
      </c>
      <c r="B18" s="2"/>
      <c r="C18" s="48" t="s">
        <v>101</v>
      </c>
      <c r="D18" s="2"/>
      <c r="E18" s="51">
        <v>33863</v>
      </c>
      <c r="F18" s="1"/>
      <c r="G18" s="51">
        <v>26266</v>
      </c>
    </row>
    <row r="19" spans="1:7" ht="16.5">
      <c r="A19" s="3" t="s">
        <v>170</v>
      </c>
      <c r="B19" s="2"/>
      <c r="C19" s="48" t="s">
        <v>171</v>
      </c>
      <c r="D19" s="2"/>
      <c r="E19" s="51">
        <v>13</v>
      </c>
      <c r="F19" s="1"/>
      <c r="G19" s="51">
        <v>80</v>
      </c>
    </row>
    <row r="20" spans="1:7" ht="16.5">
      <c r="A20" s="3"/>
      <c r="B20" s="2"/>
      <c r="C20" s="48" t="s">
        <v>102</v>
      </c>
      <c r="D20" s="2"/>
      <c r="E20" s="51"/>
      <c r="F20" s="1"/>
      <c r="G20" s="51"/>
    </row>
    <row r="21" spans="1:7" ht="16.5">
      <c r="A21" s="3" t="s">
        <v>103</v>
      </c>
      <c r="B21" s="2"/>
      <c r="C21" s="48" t="s">
        <v>172</v>
      </c>
      <c r="D21" s="2"/>
      <c r="E21" s="51">
        <v>-1206436</v>
      </c>
      <c r="F21" s="1"/>
      <c r="G21" s="51">
        <v>49521</v>
      </c>
    </row>
    <row r="22" spans="1:7" ht="16.5">
      <c r="A22" s="3" t="s">
        <v>104</v>
      </c>
      <c r="B22" s="2"/>
      <c r="C22" s="48" t="s">
        <v>173</v>
      </c>
      <c r="D22" s="2"/>
      <c r="E22" s="51">
        <v>-6816890</v>
      </c>
      <c r="F22" s="1"/>
      <c r="G22" s="51">
        <v>-31971737</v>
      </c>
    </row>
    <row r="23" spans="1:7" ht="16.5">
      <c r="A23" s="3" t="s">
        <v>105</v>
      </c>
      <c r="B23" s="2"/>
      <c r="C23" s="48" t="s">
        <v>174</v>
      </c>
      <c r="D23" s="2"/>
      <c r="E23" s="51">
        <v>-704332</v>
      </c>
      <c r="F23" s="1"/>
      <c r="G23" s="51">
        <v>639792</v>
      </c>
    </row>
    <row r="24" spans="1:7" ht="16.5">
      <c r="A24" s="3" t="s">
        <v>106</v>
      </c>
      <c r="B24" s="2"/>
      <c r="C24" s="48" t="s">
        <v>175</v>
      </c>
      <c r="D24" s="2"/>
      <c r="E24" s="51">
        <v>262715</v>
      </c>
      <c r="F24" s="1"/>
      <c r="G24" s="51">
        <v>-3296136</v>
      </c>
    </row>
    <row r="25" spans="1:7" ht="16.5">
      <c r="A25" s="3" t="s">
        <v>107</v>
      </c>
      <c r="B25" s="2"/>
      <c r="C25" s="48" t="s">
        <v>176</v>
      </c>
      <c r="D25" s="2"/>
      <c r="E25" s="51">
        <v>-62879</v>
      </c>
      <c r="F25" s="1"/>
      <c r="G25" s="51">
        <v>-58041</v>
      </c>
    </row>
    <row r="26" spans="1:7" ht="16.5">
      <c r="A26" s="3" t="s">
        <v>108</v>
      </c>
      <c r="B26" s="2"/>
      <c r="C26" s="48" t="s">
        <v>177</v>
      </c>
      <c r="D26" s="2"/>
      <c r="E26" s="51">
        <v>251309</v>
      </c>
      <c r="F26" s="1"/>
      <c r="G26" s="51">
        <v>9030189</v>
      </c>
    </row>
    <row r="27" spans="1:7" ht="16.5">
      <c r="A27" s="3" t="s">
        <v>109</v>
      </c>
      <c r="B27" s="2"/>
      <c r="C27" s="48" t="s">
        <v>178</v>
      </c>
      <c r="D27" s="2"/>
      <c r="E27" s="51">
        <v>-94001</v>
      </c>
      <c r="F27" s="1"/>
      <c r="G27" s="51">
        <v>-199627</v>
      </c>
    </row>
    <row r="28" spans="1:7" ht="16.5">
      <c r="A28" s="3" t="s">
        <v>110</v>
      </c>
      <c r="B28" s="2"/>
      <c r="C28" s="48" t="s">
        <v>179</v>
      </c>
      <c r="D28" s="2"/>
      <c r="E28" s="51">
        <v>-2002057</v>
      </c>
      <c r="F28" s="1"/>
      <c r="G28" s="51">
        <v>-449453</v>
      </c>
    </row>
    <row r="29" spans="1:7" ht="16.5">
      <c r="A29" s="3" t="s">
        <v>111</v>
      </c>
      <c r="B29" s="2"/>
      <c r="C29" s="48" t="s">
        <v>180</v>
      </c>
      <c r="D29" s="2"/>
      <c r="E29" s="51">
        <v>12359689</v>
      </c>
      <c r="F29" s="1"/>
      <c r="G29" s="51">
        <v>-29558973</v>
      </c>
    </row>
    <row r="30" spans="1:7" ht="16.5">
      <c r="A30" s="3" t="s">
        <v>112</v>
      </c>
      <c r="B30" s="2"/>
      <c r="C30" s="48" t="s">
        <v>181</v>
      </c>
      <c r="D30" s="2"/>
      <c r="E30" s="51">
        <v>-113186</v>
      </c>
      <c r="F30" s="1"/>
      <c r="G30" s="51">
        <v>-182928</v>
      </c>
    </row>
    <row r="31" spans="1:7" ht="16.5">
      <c r="A31" s="3" t="s">
        <v>113</v>
      </c>
      <c r="B31" s="2"/>
      <c r="C31" s="48" t="s">
        <v>182</v>
      </c>
      <c r="D31" s="2"/>
      <c r="E31" s="52">
        <v>214684</v>
      </c>
      <c r="F31" s="1"/>
      <c r="G31" s="52">
        <v>361254</v>
      </c>
    </row>
    <row r="32" spans="1:7" ht="16.5">
      <c r="A32" s="3" t="s">
        <v>114</v>
      </c>
      <c r="B32" s="2"/>
      <c r="C32" s="48" t="s">
        <v>183</v>
      </c>
      <c r="D32" s="2"/>
      <c r="E32" s="54">
        <f>SUM(E8:E31)</f>
        <v>1020067</v>
      </c>
      <c r="F32" s="1"/>
      <c r="G32" s="54">
        <v>-56813190</v>
      </c>
    </row>
    <row r="33" spans="1:7" ht="16.5">
      <c r="A33" s="3" t="s">
        <v>115</v>
      </c>
      <c r="B33" s="2"/>
      <c r="C33" s="48" t="s">
        <v>116</v>
      </c>
      <c r="D33" s="2"/>
      <c r="E33" s="54">
        <v>4227202</v>
      </c>
      <c r="F33" s="79"/>
      <c r="G33" s="54">
        <v>3952627</v>
      </c>
    </row>
    <row r="34" spans="1:7" ht="16.5">
      <c r="A34" s="3" t="s">
        <v>117</v>
      </c>
      <c r="B34" s="2"/>
      <c r="C34" s="48" t="s">
        <v>118</v>
      </c>
      <c r="D34" s="2"/>
      <c r="E34" s="54" t="s">
        <v>4</v>
      </c>
      <c r="F34" s="79"/>
      <c r="G34" s="54">
        <v>10183</v>
      </c>
    </row>
    <row r="35" spans="1:7" ht="16.5">
      <c r="A35" s="3" t="s">
        <v>119</v>
      </c>
      <c r="B35" s="2"/>
      <c r="C35" s="48" t="s">
        <v>120</v>
      </c>
      <c r="D35" s="2"/>
      <c r="E35" s="51">
        <v>-1118014</v>
      </c>
      <c r="F35" s="1"/>
      <c r="G35" s="51">
        <v>-995568</v>
      </c>
    </row>
    <row r="36" spans="1:7" ht="16.5">
      <c r="A36" s="3" t="s">
        <v>121</v>
      </c>
      <c r="B36" s="2"/>
      <c r="C36" s="48" t="s">
        <v>184</v>
      </c>
      <c r="D36" s="2"/>
      <c r="E36" s="51">
        <v>-51882</v>
      </c>
      <c r="F36" s="1"/>
      <c r="G36" s="51">
        <v>-47579</v>
      </c>
    </row>
    <row r="37" spans="1:7" ht="16.5">
      <c r="A37" s="3" t="s">
        <v>122</v>
      </c>
      <c r="B37" s="2"/>
      <c r="C37" s="48" t="s">
        <v>201</v>
      </c>
      <c r="D37" s="2"/>
      <c r="E37" s="53">
        <f>SUM(E32:E36)</f>
        <v>4077373</v>
      </c>
      <c r="F37" s="1"/>
      <c r="G37" s="53">
        <v>-53893527</v>
      </c>
    </row>
    <row r="38" spans="1:7" ht="16.5">
      <c r="A38" s="3"/>
      <c r="B38" s="2"/>
      <c r="C38" s="2"/>
      <c r="D38" s="2"/>
      <c r="E38" s="51"/>
      <c r="F38" s="1"/>
      <c r="G38" s="51"/>
    </row>
    <row r="39" spans="1:7" ht="16.5">
      <c r="A39" s="3"/>
      <c r="B39" s="2"/>
      <c r="C39" s="48" t="s">
        <v>20</v>
      </c>
      <c r="D39" s="2"/>
      <c r="E39" s="51"/>
      <c r="F39" s="1"/>
      <c r="G39" s="51"/>
    </row>
    <row r="40" spans="1:7" ht="16.5">
      <c r="A40" s="3" t="s">
        <v>255</v>
      </c>
      <c r="B40" s="2"/>
      <c r="C40" s="48" t="s">
        <v>256</v>
      </c>
      <c r="D40" s="2"/>
      <c r="E40" s="51">
        <v>-7270989</v>
      </c>
      <c r="F40" s="1"/>
      <c r="G40" s="51" t="s">
        <v>4</v>
      </c>
    </row>
    <row r="41" spans="1:7" ht="16.5">
      <c r="A41" s="3" t="s">
        <v>257</v>
      </c>
      <c r="B41" s="2"/>
      <c r="C41" s="48" t="s">
        <v>258</v>
      </c>
      <c r="D41" s="2"/>
      <c r="E41" s="51">
        <v>2623860</v>
      </c>
      <c r="F41" s="1"/>
      <c r="G41" s="51" t="s">
        <v>4</v>
      </c>
    </row>
    <row r="42" spans="1:7" ht="16.5">
      <c r="A42" s="3" t="s">
        <v>123</v>
      </c>
      <c r="B42" s="2"/>
      <c r="C42" s="48" t="s">
        <v>185</v>
      </c>
      <c r="D42" s="2"/>
      <c r="E42" s="51" t="s">
        <v>4</v>
      </c>
      <c r="F42" s="1"/>
      <c r="G42" s="51">
        <v>-2494166</v>
      </c>
    </row>
    <row r="43" spans="1:7" ht="16.5">
      <c r="A43" s="3" t="s">
        <v>124</v>
      </c>
      <c r="B43" s="2"/>
      <c r="C43" s="48" t="s">
        <v>186</v>
      </c>
      <c r="D43" s="2"/>
      <c r="E43" s="51" t="s">
        <v>4</v>
      </c>
      <c r="F43" s="1"/>
      <c r="G43" s="51">
        <v>1211476</v>
      </c>
    </row>
    <row r="44" spans="1:7" ht="16.5">
      <c r="A44" s="3" t="s">
        <v>125</v>
      </c>
      <c r="B44" s="2"/>
      <c r="C44" s="48" t="s">
        <v>187</v>
      </c>
      <c r="D44" s="2"/>
      <c r="E44" s="51" t="s">
        <v>4</v>
      </c>
      <c r="F44" s="1"/>
      <c r="G44" s="51">
        <v>-500000</v>
      </c>
    </row>
    <row r="45" spans="1:7" ht="16.5">
      <c r="A45" s="3" t="s">
        <v>202</v>
      </c>
      <c r="B45" s="2"/>
      <c r="C45" s="48" t="s">
        <v>203</v>
      </c>
      <c r="D45" s="2"/>
      <c r="E45" s="51">
        <v>-1539</v>
      </c>
      <c r="F45" s="1"/>
      <c r="G45" s="51" t="s">
        <v>4</v>
      </c>
    </row>
    <row r="46" spans="1:7" ht="16.5">
      <c r="A46" s="3" t="s">
        <v>188</v>
      </c>
      <c r="B46" s="2"/>
      <c r="C46" s="48" t="s">
        <v>189</v>
      </c>
      <c r="D46" s="2"/>
      <c r="E46" s="51" t="s">
        <v>4</v>
      </c>
      <c r="F46" s="1"/>
      <c r="G46" s="51">
        <v>24806</v>
      </c>
    </row>
    <row r="47" spans="1:7" ht="16.5">
      <c r="A47" s="3" t="s">
        <v>126</v>
      </c>
      <c r="B47" s="2"/>
      <c r="C47" s="48" t="s">
        <v>190</v>
      </c>
      <c r="D47" s="2"/>
      <c r="E47" s="51">
        <v>-102042</v>
      </c>
      <c r="F47" s="1"/>
      <c r="G47" s="51">
        <v>-108563</v>
      </c>
    </row>
    <row r="48" spans="1:7" ht="16.5">
      <c r="A48" s="3" t="s">
        <v>127</v>
      </c>
      <c r="B48" s="2"/>
      <c r="C48" s="48" t="s">
        <v>128</v>
      </c>
      <c r="D48" s="2"/>
      <c r="E48" s="51">
        <v>-21066</v>
      </c>
      <c r="F48" s="1"/>
      <c r="G48" s="51">
        <v>-11522</v>
      </c>
    </row>
    <row r="49" spans="1:7" ht="16.5">
      <c r="A49" s="3" t="s">
        <v>129</v>
      </c>
      <c r="B49" s="2"/>
      <c r="C49" s="48" t="s">
        <v>191</v>
      </c>
      <c r="D49" s="2"/>
      <c r="E49" s="51">
        <v>3</v>
      </c>
      <c r="F49" s="1"/>
      <c r="G49" s="51">
        <v>23</v>
      </c>
    </row>
    <row r="50" spans="1:7" ht="16.5">
      <c r="A50" s="3" t="s">
        <v>195</v>
      </c>
      <c r="B50" s="2"/>
      <c r="C50" s="48" t="s">
        <v>196</v>
      </c>
      <c r="D50" s="2"/>
      <c r="E50" s="51">
        <v>238477</v>
      </c>
      <c r="F50" s="1"/>
      <c r="G50" s="51">
        <v>2059868</v>
      </c>
    </row>
    <row r="51" spans="1:7" ht="16.5">
      <c r="A51" s="3" t="s">
        <v>130</v>
      </c>
      <c r="B51" s="2"/>
      <c r="C51" s="48" t="s">
        <v>204</v>
      </c>
      <c r="D51" s="2"/>
      <c r="E51" s="53">
        <f>SUM(E40:E50)</f>
        <v>-4533296</v>
      </c>
      <c r="F51" s="1"/>
      <c r="G51" s="53">
        <v>181922</v>
      </c>
    </row>
    <row r="52" spans="1:7" ht="16.5">
      <c r="A52" s="3"/>
      <c r="B52" s="2"/>
      <c r="C52" s="2"/>
      <c r="D52" s="2"/>
      <c r="E52" s="51"/>
      <c r="F52" s="1"/>
      <c r="G52" s="51"/>
    </row>
    <row r="53" spans="1:7" ht="16.5">
      <c r="A53" s="3"/>
      <c r="B53" s="2"/>
      <c r="C53" s="48" t="s">
        <v>131</v>
      </c>
      <c r="D53" s="2"/>
      <c r="E53" s="51"/>
      <c r="F53" s="1"/>
      <c r="G53" s="51"/>
    </row>
    <row r="54" spans="1:7" ht="16.5">
      <c r="A54" s="3" t="s">
        <v>197</v>
      </c>
      <c r="B54" s="2"/>
      <c r="C54" s="48" t="s">
        <v>198</v>
      </c>
      <c r="D54" s="2"/>
      <c r="E54" s="51">
        <v>2500000</v>
      </c>
      <c r="F54" s="1"/>
      <c r="G54" s="51" t="s">
        <v>4</v>
      </c>
    </row>
    <row r="55" spans="1:7" ht="16.5">
      <c r="A55" s="3" t="s">
        <v>251</v>
      </c>
      <c r="B55" s="110"/>
      <c r="C55" s="48" t="s">
        <v>252</v>
      </c>
      <c r="D55" s="2"/>
      <c r="E55" s="51">
        <v>-3000000</v>
      </c>
      <c r="F55" s="1"/>
      <c r="G55" s="51" t="s">
        <v>4</v>
      </c>
    </row>
    <row r="56" spans="1:7" ht="16.5">
      <c r="A56" s="3" t="s">
        <v>253</v>
      </c>
      <c r="B56" s="110"/>
      <c r="C56" s="48" t="s">
        <v>254</v>
      </c>
      <c r="D56" s="2"/>
      <c r="E56" s="51">
        <v>74049</v>
      </c>
      <c r="F56" s="1"/>
      <c r="G56" s="51" t="s">
        <v>4</v>
      </c>
    </row>
    <row r="57" spans="1:7" ht="16.5">
      <c r="A57" s="3" t="s">
        <v>217</v>
      </c>
      <c r="B57" s="2"/>
      <c r="C57" s="48" t="s">
        <v>219</v>
      </c>
      <c r="D57" s="2"/>
      <c r="E57" s="51" t="s">
        <v>4</v>
      </c>
      <c r="F57" s="1"/>
      <c r="G57" s="51">
        <v>-500000</v>
      </c>
    </row>
    <row r="58" spans="1:7" ht="16.5">
      <c r="A58" s="3" t="s">
        <v>192</v>
      </c>
      <c r="B58" s="2"/>
      <c r="C58" s="48" t="s">
        <v>193</v>
      </c>
      <c r="D58" s="2"/>
      <c r="E58" s="51">
        <v>1115656</v>
      </c>
      <c r="F58" s="1"/>
      <c r="G58" s="51">
        <v>302413</v>
      </c>
    </row>
    <row r="59" spans="1:7" ht="16.5">
      <c r="A59" s="3" t="s">
        <v>218</v>
      </c>
      <c r="B59" s="2"/>
      <c r="C59" s="48" t="s">
        <v>220</v>
      </c>
      <c r="D59" s="2"/>
      <c r="E59" s="51">
        <v>277415</v>
      </c>
      <c r="F59" s="1"/>
      <c r="G59" s="51">
        <v>553816</v>
      </c>
    </row>
    <row r="60" spans="1:7" ht="16.5">
      <c r="A60" s="3" t="s">
        <v>132</v>
      </c>
      <c r="B60" s="2"/>
      <c r="C60" s="48" t="s">
        <v>205</v>
      </c>
      <c r="D60" s="2"/>
      <c r="E60" s="53">
        <f>SUM(E54:E59)</f>
        <v>967120</v>
      </c>
      <c r="F60" s="1"/>
      <c r="G60" s="53">
        <v>356229</v>
      </c>
    </row>
    <row r="61" spans="1:7" ht="16.5">
      <c r="A61" s="3"/>
      <c r="B61" s="2"/>
      <c r="C61" s="2"/>
      <c r="D61" s="2"/>
      <c r="E61" s="51"/>
      <c r="F61" s="1"/>
      <c r="G61" s="51"/>
    </row>
    <row r="62" spans="1:7" ht="16.5">
      <c r="A62" s="3" t="s">
        <v>133</v>
      </c>
      <c r="B62" s="2"/>
      <c r="C62" s="48" t="s">
        <v>134</v>
      </c>
      <c r="D62" s="2"/>
      <c r="E62" s="52">
        <v>788425</v>
      </c>
      <c r="F62" s="1"/>
      <c r="G62" s="52">
        <v>1890366</v>
      </c>
    </row>
    <row r="63" spans="1:7" ht="16.5">
      <c r="A63" s="3"/>
      <c r="B63" s="2"/>
      <c r="C63" s="2"/>
      <c r="D63" s="2"/>
      <c r="E63" s="51"/>
      <c r="F63" s="1"/>
      <c r="G63" s="51"/>
    </row>
    <row r="64" spans="1:7" ht="16.5">
      <c r="A64" s="3" t="s">
        <v>135</v>
      </c>
      <c r="B64" s="2"/>
      <c r="C64" s="48" t="s">
        <v>206</v>
      </c>
      <c r="D64" s="2"/>
      <c r="E64" s="54">
        <f>E37+E51+E60+E62</f>
        <v>1299622</v>
      </c>
      <c r="F64" s="1"/>
      <c r="G64" s="54">
        <v>-51465010</v>
      </c>
    </row>
    <row r="65" spans="1:7" ht="16.5">
      <c r="A65" s="3"/>
      <c r="B65" s="2"/>
      <c r="C65" s="2"/>
      <c r="D65" s="2"/>
      <c r="E65" s="51"/>
      <c r="F65" s="1"/>
      <c r="G65" s="51"/>
    </row>
    <row r="66" spans="1:7" ht="16.5">
      <c r="A66" s="3" t="s">
        <v>136</v>
      </c>
      <c r="B66" s="2"/>
      <c r="C66" s="48" t="s">
        <v>21</v>
      </c>
      <c r="D66" s="2"/>
      <c r="E66" s="54">
        <v>36766784</v>
      </c>
      <c r="F66" s="1"/>
      <c r="G66" s="54">
        <v>78830601</v>
      </c>
    </row>
    <row r="67" spans="1:7" ht="16.5">
      <c r="A67" s="3"/>
      <c r="B67" s="2"/>
      <c r="C67" s="2"/>
      <c r="D67" s="2"/>
      <c r="E67" s="51"/>
      <c r="F67" s="1"/>
      <c r="G67" s="51"/>
    </row>
    <row r="68" spans="1:7" ht="17.25" thickBot="1">
      <c r="A68" s="3" t="s">
        <v>137</v>
      </c>
      <c r="B68" s="2"/>
      <c r="C68" s="48" t="s">
        <v>22</v>
      </c>
      <c r="D68" s="2"/>
      <c r="E68" s="87">
        <f>SUM(E64:E66)</f>
        <v>38066406</v>
      </c>
      <c r="F68" s="1"/>
      <c r="G68" s="87">
        <v>27365591</v>
      </c>
    </row>
    <row r="69" spans="1:7" ht="17.25" thickTop="1">
      <c r="A69" s="50"/>
      <c r="G69"/>
    </row>
    <row r="70" spans="1:7" ht="16.5">
      <c r="A70" s="130" t="s">
        <v>207</v>
      </c>
      <c r="B70" s="130"/>
      <c r="C70" s="130"/>
      <c r="G70"/>
    </row>
    <row r="71" spans="1:7" ht="17.25" thickBot="1">
      <c r="A71" s="49" t="s">
        <v>1</v>
      </c>
      <c r="E71" s="72" t="s">
        <v>259</v>
      </c>
      <c r="G71" s="72" t="s">
        <v>248</v>
      </c>
    </row>
    <row r="72" spans="1:7" ht="16.5">
      <c r="A72" s="50" t="s">
        <v>144</v>
      </c>
      <c r="C72" s="48" t="s">
        <v>145</v>
      </c>
      <c r="E72" s="86">
        <v>13611720</v>
      </c>
      <c r="F72" s="1"/>
      <c r="G72" s="86">
        <v>15012371</v>
      </c>
    </row>
    <row r="73" spans="1:5" ht="16.5">
      <c r="A73" s="50"/>
      <c r="E73" s="88"/>
    </row>
    <row r="74" spans="1:7" ht="33">
      <c r="A74" s="90" t="s">
        <v>146</v>
      </c>
      <c r="C74" s="48" t="s">
        <v>208</v>
      </c>
      <c r="E74" s="93">
        <v>24454686</v>
      </c>
      <c r="F74" s="94"/>
      <c r="G74" s="93">
        <v>12353220</v>
      </c>
    </row>
    <row r="75" spans="1:7" ht="16.5">
      <c r="A75" s="58"/>
      <c r="C75" s="48"/>
      <c r="E75" s="54"/>
      <c r="G75" s="54"/>
    </row>
    <row r="76" spans="1:7" ht="17.25" thickBot="1">
      <c r="A76" s="50" t="s">
        <v>147</v>
      </c>
      <c r="C76" s="48" t="s">
        <v>148</v>
      </c>
      <c r="E76" s="87">
        <f>SUM(E72:E74)</f>
        <v>38066406</v>
      </c>
      <c r="G76" s="87">
        <v>27365591</v>
      </c>
    </row>
    <row r="77" ht="17.25" thickTop="1"/>
  </sheetData>
  <sheetProtection/>
  <mergeCells count="6">
    <mergeCell ref="A70:C70"/>
    <mergeCell ref="A5:G5"/>
    <mergeCell ref="A1:G1"/>
    <mergeCell ref="A2:G2"/>
    <mergeCell ref="A3:G3"/>
    <mergeCell ref="A4:G4"/>
  </mergeCells>
  <printOptions/>
  <pageMargins left="0.7480314960629921" right="0.7480314960629921" top="0.984251968503937" bottom="0.984251968503937" header="0.5118110236220472" footer="0.5118110236220472"/>
  <pageSetup fitToHeight="2"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蕭名鋐</dc:creator>
  <cp:keywords/>
  <dc:description/>
  <cp:lastModifiedBy>蕭名鋐</cp:lastModifiedBy>
  <cp:lastPrinted>2017-05-09T03:14:56Z</cp:lastPrinted>
  <dcterms:created xsi:type="dcterms:W3CDTF">1997-01-14T01:50:29Z</dcterms:created>
  <dcterms:modified xsi:type="dcterms:W3CDTF">2018-05-31T08:03:15Z</dcterms:modified>
  <cp:category/>
  <cp:version/>
  <cp:contentType/>
  <cp:contentStatus/>
</cp:coreProperties>
</file>